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codeName="{564CA151-5A5B-428A-3C10-775976492406}"/>
  <workbookPr codeName="ThisWorkbook"/>
  <mc:AlternateContent xmlns:mc="http://schemas.openxmlformats.org/markup-compatibility/2006">
    <mc:Choice Requires="x15">
      <x15ac:absPath xmlns:x15ac="http://schemas.microsoft.com/office/spreadsheetml/2010/11/ac" url="\\Qs_qk_gp_nas03\工務第一課\■■工事関連\■■事業箇所別■■\!!202007災害復旧工事\フレームワーク資料\R3年度\210705_公表資料\"/>
    </mc:Choice>
  </mc:AlternateContent>
  <xr:revisionPtr revIDLastSave="0" documentId="13_ncr:1_{93FFB134-2A23-4BB6-B5F6-5C5F93EB9491}" xr6:coauthVersionLast="45" xr6:coauthVersionMax="45" xr10:uidLastSave="{00000000-0000-0000-0000-000000000000}"/>
  <bookViews>
    <workbookView xWindow="20370" yWindow="-4815" windowWidth="29040" windowHeight="15840" tabRatio="801" xr2:uid="{00000000-000D-0000-FFFF-FFFF00000000}"/>
  </bookViews>
  <sheets>
    <sheet name="（別記様式２）申請書確認表" sheetId="5" r:id="rId1"/>
  </sheets>
  <definedNames>
    <definedName name="_xlnm._FilterDatabase" localSheetId="0" hidden="1">'（別記様式２）申請書確認表'!$A$4:$C$71</definedName>
    <definedName name="h業者_加算点合計_技術提案">'（別記様式２）申請書確認表'!$E$65</definedName>
    <definedName name="h業者_特定専門工事_簡易な施工計画">'（別記様式２）申請書確認表'!#REF!</definedName>
    <definedName name="_xlnm.Print_Area" localSheetId="0">'（別記様式２）申請書確認表'!$E$1:$P$71</definedName>
    <definedName name="_xlnm.Print_Titles" localSheetId="0">'（別記様式２）申請書確認表'!$D:$J,'（別記様式２）申請書確認表'!$3:$4</definedName>
    <definedName name="指数_2段階">'（別記様式２）申請書確認表'!$E$103:$F$104</definedName>
    <definedName name="指数_3段階">'（別記様式２）申請書確認表'!$E$98:$F$100</definedName>
    <definedName name="指数_4段階">'（別記様式２）申請書確認表'!$E$92:$F$95</definedName>
    <definedName name="指数_5段階">'（別記様式２）申請書確認表'!$E$85:$F$89</definedName>
    <definedName name="指数_7段階">'（別記様式２）申請書確認表'!$E$76:$F$82</definedName>
    <definedName name="対象外としない">#REF!</definedName>
    <definedName name="対象外とする">#REF!</definedName>
    <definedName name="評価対象リスト">#REF!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65" i="5" l="1"/>
  <c r="M71" i="5"/>
  <c r="B65" i="5" l="1"/>
  <c r="P71" i="5" l="1"/>
  <c r="P27" i="5" l="1"/>
  <c r="M27" i="5"/>
  <c r="M28" i="5"/>
  <c r="P61" i="5"/>
  <c r="P69" i="5" s="1"/>
  <c r="P28" i="5"/>
  <c r="P36" i="5"/>
  <c r="P30" i="5"/>
  <c r="O17" i="5"/>
  <c r="B56" i="5" l="1"/>
  <c r="B59" i="5"/>
  <c r="B57" i="5"/>
  <c r="B58" i="5"/>
  <c r="M36" i="5"/>
  <c r="M30" i="5"/>
  <c r="P60" i="5" l="1"/>
  <c r="P68" i="5" s="1"/>
  <c r="M29" i="5"/>
  <c r="P29" i="5"/>
  <c r="J29" i="5"/>
  <c r="J60" i="5"/>
  <c r="M60" i="5"/>
  <c r="M68" i="5" l="1"/>
  <c r="J68" i="5"/>
  <c r="J67" i="5" l="1"/>
  <c r="J70" i="5" s="1"/>
  <c r="J61" i="5" l="1"/>
  <c r="J63" i="5"/>
  <c r="M61" i="5" s="1"/>
  <c r="M69" i="5" s="1"/>
  <c r="M70" i="5" s="1"/>
  <c r="J62" i="5"/>
  <c r="M67" i="5"/>
  <c r="P67" i="5"/>
  <c r="P70"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taxus</author>
  </authors>
  <commentList>
    <comment ref="F30" authorId="0" shapeId="0" xr:uid="{00000000-0006-0000-0100-000003000000}">
      <text>
        <r>
          <rPr>
            <b/>
            <sz val="9"/>
            <color indexed="81"/>
            <rFont val="ＭＳ Ｐゴシック"/>
            <family val="3"/>
            <charset val="128"/>
          </rPr>
          <t>一般土木、維持修繕、As舗装は必須</t>
        </r>
      </text>
    </comment>
  </commentList>
</comments>
</file>

<file path=xl/sharedStrings.xml><?xml version="1.0" encoding="utf-8"?>
<sst xmlns="http://schemas.openxmlformats.org/spreadsheetml/2006/main" count="269" uniqueCount="142">
  <si>
    <t>別記様式6(4)</t>
    <rPh sb="0" eb="2">
      <t>ベッキ</t>
    </rPh>
    <rPh sb="2" eb="4">
      <t>ヨウシキ</t>
    </rPh>
    <phoneticPr fontId="2"/>
  </si>
  <si>
    <t>加算点合計</t>
    <rPh sb="0" eb="2">
      <t>カサン</t>
    </rPh>
    <rPh sb="2" eb="3">
      <t>テン</t>
    </rPh>
    <rPh sb="3" eb="5">
      <t>ゴウケイ</t>
    </rPh>
    <phoneticPr fontId="2"/>
  </si>
  <si>
    <t>備　　　　　考</t>
    <rPh sb="0" eb="1">
      <t>ソナエ</t>
    </rPh>
    <rPh sb="6" eb="7">
      <t>コウ</t>
    </rPh>
    <phoneticPr fontId="2"/>
  </si>
  <si>
    <t>配点</t>
    <rPh sb="0" eb="2">
      <t>ハイテン</t>
    </rPh>
    <phoneticPr fontId="2"/>
  </si>
  <si>
    <t>評価</t>
    <rPh sb="0" eb="2">
      <t>ヒョウカ</t>
    </rPh>
    <phoneticPr fontId="2"/>
  </si>
  <si>
    <t>小　　　　　　　計</t>
    <rPh sb="0" eb="1">
      <t>ショウ</t>
    </rPh>
    <rPh sb="8" eb="9">
      <t>ケイ</t>
    </rPh>
    <phoneticPr fontId="2"/>
  </si>
  <si>
    <t>地域貢献等</t>
    <rPh sb="0" eb="2">
      <t>チイキ</t>
    </rPh>
    <rPh sb="2" eb="4">
      <t>コウケン</t>
    </rPh>
    <rPh sb="4" eb="5">
      <t>トウ</t>
    </rPh>
    <phoneticPr fontId="2"/>
  </si>
  <si>
    <t>●</t>
    <phoneticPr fontId="2"/>
  </si>
  <si>
    <t>提出様式</t>
    <rPh sb="0" eb="2">
      <t>テイシュツ</t>
    </rPh>
    <rPh sb="2" eb="4">
      <t>ヨウシキ</t>
    </rPh>
    <phoneticPr fontId="2"/>
  </si>
  <si>
    <t>別記様式2</t>
    <rPh sb="0" eb="2">
      <t>ベッキ</t>
    </rPh>
    <rPh sb="2" eb="4">
      <t>ヨウシキ</t>
    </rPh>
    <phoneticPr fontId="2"/>
  </si>
  <si>
    <t>チェック</t>
    <phoneticPr fontId="2"/>
  </si>
  <si>
    <t>工事名称</t>
    <rPh sb="0" eb="2">
      <t>コウジ</t>
    </rPh>
    <rPh sb="2" eb="4">
      <t>メイショウ</t>
    </rPh>
    <phoneticPr fontId="2"/>
  </si>
  <si>
    <t>発注機関名</t>
    <rPh sb="0" eb="2">
      <t>ハッチュウ</t>
    </rPh>
    <rPh sb="2" eb="4">
      <t>キカン</t>
    </rPh>
    <rPh sb="4" eb="5">
      <t>メイ</t>
    </rPh>
    <phoneticPr fontId="2"/>
  </si>
  <si>
    <t>施工場所</t>
    <rPh sb="0" eb="2">
      <t>セコウ</t>
    </rPh>
    <rPh sb="2" eb="4">
      <t>バショ</t>
    </rPh>
    <phoneticPr fontId="2"/>
  </si>
  <si>
    <t>工期</t>
    <rPh sb="0" eb="2">
      <t>コウキ</t>
    </rPh>
    <phoneticPr fontId="2"/>
  </si>
  <si>
    <t>受注形態等</t>
    <rPh sb="0" eb="2">
      <t>ジュチュウ</t>
    </rPh>
    <rPh sb="2" eb="5">
      <t>ケイタイトウ</t>
    </rPh>
    <phoneticPr fontId="2"/>
  </si>
  <si>
    <t>災害協定に基づく活動実績</t>
    <rPh sb="0" eb="2">
      <t>サイガイ</t>
    </rPh>
    <rPh sb="2" eb="4">
      <t>キョウテイ</t>
    </rPh>
    <rPh sb="5" eb="6">
      <t>モト</t>
    </rPh>
    <rPh sb="8" eb="10">
      <t>カツドウ</t>
    </rPh>
    <rPh sb="10" eb="12">
      <t>ジッセキ</t>
    </rPh>
    <phoneticPr fontId="2"/>
  </si>
  <si>
    <t>災害協定に基づく活動実績の有無</t>
    <rPh sb="0" eb="2">
      <t>サイガイ</t>
    </rPh>
    <rPh sb="2" eb="4">
      <t>キョウテイ</t>
    </rPh>
    <rPh sb="5" eb="6">
      <t>モト</t>
    </rPh>
    <rPh sb="8" eb="10">
      <t>カツドウ</t>
    </rPh>
    <rPh sb="10" eb="12">
      <t>ジッセキ</t>
    </rPh>
    <rPh sb="13" eb="15">
      <t>ウム</t>
    </rPh>
    <phoneticPr fontId="2"/>
  </si>
  <si>
    <t>協定名及び相手方</t>
    <rPh sb="0" eb="2">
      <t>キョウテイ</t>
    </rPh>
    <rPh sb="2" eb="3">
      <t>メイ</t>
    </rPh>
    <rPh sb="3" eb="4">
      <t>オヨ</t>
    </rPh>
    <rPh sb="5" eb="8">
      <t>アイテガタ</t>
    </rPh>
    <phoneticPr fontId="2"/>
  </si>
  <si>
    <t>措置機関</t>
    <rPh sb="0" eb="2">
      <t>ソチ</t>
    </rPh>
    <rPh sb="2" eb="4">
      <t>キカン</t>
    </rPh>
    <phoneticPr fontId="2"/>
  </si>
  <si>
    <t>措置内容</t>
    <rPh sb="0" eb="2">
      <t>ソチ</t>
    </rPh>
    <rPh sb="2" eb="4">
      <t>ナイヨウ</t>
    </rPh>
    <phoneticPr fontId="2"/>
  </si>
  <si>
    <t>Ａ</t>
  </si>
  <si>
    <t>Ｂ</t>
  </si>
  <si>
    <t>Ｃ</t>
  </si>
  <si>
    <t>Ｄ</t>
  </si>
  <si>
    <t>加算点</t>
    <rPh sb="0" eb="2">
      <t>カサン</t>
    </rPh>
    <rPh sb="2" eb="3">
      <t>テン</t>
    </rPh>
    <phoneticPr fontId="2"/>
  </si>
  <si>
    <t>災害対応の内容</t>
    <rPh sb="0" eb="2">
      <t>サイガイ</t>
    </rPh>
    <rPh sb="2" eb="4">
      <t>タイオウ</t>
    </rPh>
    <rPh sb="5" eb="7">
      <t>ナイヨウ</t>
    </rPh>
    <phoneticPr fontId="2"/>
  </si>
  <si>
    <t>事故及び不誠実な行為に対する評価</t>
    <rPh sb="0" eb="2">
      <t>ジコ</t>
    </rPh>
    <rPh sb="2" eb="3">
      <t>オヨ</t>
    </rPh>
    <rPh sb="4" eb="7">
      <t>フセイジツ</t>
    </rPh>
    <rPh sb="8" eb="10">
      <t>コウイ</t>
    </rPh>
    <rPh sb="11" eb="12">
      <t>タイ</t>
    </rPh>
    <rPh sb="14" eb="16">
      <t>ヒョウカ</t>
    </rPh>
    <phoneticPr fontId="2"/>
  </si>
  <si>
    <t>減点</t>
    <rPh sb="0" eb="2">
      <t>ゲンテン</t>
    </rPh>
    <phoneticPr fontId="2"/>
  </si>
  <si>
    <t>CORINS登録の有無  （登録番号）</t>
    <rPh sb="6" eb="8">
      <t>トウロク</t>
    </rPh>
    <rPh sb="9" eb="11">
      <t>ウム</t>
    </rPh>
    <rPh sb="14" eb="16">
      <t>トウロク</t>
    </rPh>
    <rPh sb="16" eb="18">
      <t>バンゴウ</t>
    </rPh>
    <phoneticPr fontId="2"/>
  </si>
  <si>
    <t>非選択</t>
    <rPh sb="0" eb="1">
      <t>ヒ</t>
    </rPh>
    <rPh sb="1" eb="3">
      <t>センタク</t>
    </rPh>
    <phoneticPr fontId="2"/>
  </si>
  <si>
    <t>株式会社○○建設</t>
  </si>
  <si>
    <t>３．総合評価　加算点合計</t>
    <rPh sb="2" eb="4">
      <t>ソウゴウ</t>
    </rPh>
    <rPh sb="4" eb="6">
      <t>ヒョウカ</t>
    </rPh>
    <rPh sb="7" eb="9">
      <t>カサン</t>
    </rPh>
    <rPh sb="9" eb="10">
      <t>テン</t>
    </rPh>
    <rPh sb="10" eb="12">
      <t>ゴウケイ</t>
    </rPh>
    <phoneticPr fontId="2"/>
  </si>
  <si>
    <t>同種工事の条件</t>
    <rPh sb="0" eb="2">
      <t>ドウシュ</t>
    </rPh>
    <rPh sb="2" eb="4">
      <t>コウジ</t>
    </rPh>
    <rPh sb="5" eb="7">
      <t>ジョウケン</t>
    </rPh>
    <phoneticPr fontId="2"/>
  </si>
  <si>
    <t>(4)同種工事の施工実績</t>
    <phoneticPr fontId="2"/>
  </si>
  <si>
    <t>工事成績</t>
    <phoneticPr fontId="2"/>
  </si>
  <si>
    <t>指名停止：加算点満点の10％</t>
    <phoneticPr fontId="2"/>
  </si>
  <si>
    <t>Ｅ</t>
  </si>
  <si>
    <t>ｇ</t>
  </si>
  <si>
    <t>ｆ</t>
  </si>
  <si>
    <t>ｅ</t>
  </si>
  <si>
    <t>ｄ</t>
  </si>
  <si>
    <t>ｃ</t>
  </si>
  <si>
    <t>ｂ</t>
  </si>
  <si>
    <t>ａ</t>
  </si>
  <si>
    <t>5段階</t>
    <rPh sb="1" eb="3">
      <t>ダンカイ</t>
    </rPh>
    <phoneticPr fontId="2"/>
  </si>
  <si>
    <t>指名停止</t>
    <rPh sb="0" eb="2">
      <t>シメイ</t>
    </rPh>
    <rPh sb="2" eb="4">
      <t>テイシ</t>
    </rPh>
    <phoneticPr fontId="2"/>
  </si>
  <si>
    <t>文書注意</t>
    <rPh sb="0" eb="2">
      <t>ブンショ</t>
    </rPh>
    <rPh sb="2" eb="4">
      <t>チュウイ</t>
    </rPh>
    <phoneticPr fontId="2"/>
  </si>
  <si>
    <t>(1)予算決算及び会計令第７０条及び第７１条の規定に該当しない者であること。</t>
    <phoneticPr fontId="2"/>
  </si>
  <si>
    <t>(3)会社更生法に基づき更生手続開始の申立てがなされている者又は民事再生法に基づき再生手続開始の申立てがなされている者でないこと。</t>
    <phoneticPr fontId="2"/>
  </si>
  <si>
    <t>工事成績評定点</t>
    <rPh sb="0" eb="2">
      <t>コウジ</t>
    </rPh>
    <rPh sb="2" eb="4">
      <t>セイセキ</t>
    </rPh>
    <rPh sb="4" eb="6">
      <t>ヒョウテイ</t>
    </rPh>
    <rPh sb="6" eb="7">
      <t>テン</t>
    </rPh>
    <phoneticPr fontId="2"/>
  </si>
  <si>
    <t>評 価 項 目</t>
    <phoneticPr fontId="2"/>
  </si>
  <si>
    <t>評価基準</t>
    <phoneticPr fontId="2"/>
  </si>
  <si>
    <t>欠格
判断
項目</t>
    <rPh sb="0" eb="2">
      <t>ケッカク</t>
    </rPh>
    <rPh sb="3" eb="5">
      <t>ハンダン</t>
    </rPh>
    <rPh sb="6" eb="8">
      <t>コウモク</t>
    </rPh>
    <phoneticPr fontId="2"/>
  </si>
  <si>
    <t>共同企業体の場合、出資比率が20%以上に限る</t>
    <rPh sb="0" eb="2">
      <t>キョウドウ</t>
    </rPh>
    <rPh sb="2" eb="5">
      <t>キギョウタイ</t>
    </rPh>
    <rPh sb="6" eb="8">
      <t>バアイ</t>
    </rPh>
    <rPh sb="9" eb="11">
      <t>シュッシ</t>
    </rPh>
    <rPh sb="11" eb="13">
      <t>ヒリツ</t>
    </rPh>
    <rPh sb="17" eb="19">
      <t>イジョウ</t>
    </rPh>
    <rPh sb="20" eb="21">
      <t>カギ</t>
    </rPh>
    <phoneticPr fontId="2"/>
  </si>
  <si>
    <t>65点以上</t>
    <rPh sb="2" eb="5">
      <t>テンイジョウ</t>
    </rPh>
    <phoneticPr fontId="2"/>
  </si>
  <si>
    <t>維持工事等の実績</t>
  </si>
  <si>
    <t>7段階（工事成績）</t>
    <rPh sb="1" eb="3">
      <t>ダンカイ</t>
    </rPh>
    <rPh sb="4" eb="6">
      <t>コウジ</t>
    </rPh>
    <rPh sb="6" eb="8">
      <t>セイセキ</t>
    </rPh>
    <phoneticPr fontId="2"/>
  </si>
  <si>
    <t>別記様式8</t>
    <rPh sb="0" eb="2">
      <t>ベッキ</t>
    </rPh>
    <rPh sb="2" eb="4">
      <t>ヨウシキ</t>
    </rPh>
    <phoneticPr fontId="2"/>
  </si>
  <si>
    <t>4段階</t>
    <rPh sb="1" eb="3">
      <t>ダンカイ</t>
    </rPh>
    <phoneticPr fontId="2"/>
  </si>
  <si>
    <t>選択項目シートＤ列とセット</t>
    <rPh sb="0" eb="2">
      <t>センタク</t>
    </rPh>
    <rPh sb="2" eb="4">
      <t>コウモク</t>
    </rPh>
    <rPh sb="8" eb="9">
      <t>レツ</t>
    </rPh>
    <phoneticPr fontId="2"/>
  </si>
  <si>
    <t>災害協定の有無（直接協定に限る）</t>
    <rPh sb="0" eb="2">
      <t>サイガイ</t>
    </rPh>
    <rPh sb="2" eb="4">
      <t>キョウテイ</t>
    </rPh>
    <rPh sb="5" eb="7">
      <t>ウム</t>
    </rPh>
    <phoneticPr fontId="2"/>
  </si>
  <si>
    <t>(2)九州地方整備局における右記の工事種別の等級区分の認定を受けていること。</t>
    <rPh sb="3" eb="5">
      <t>キュウシュウ</t>
    </rPh>
    <rPh sb="5" eb="7">
      <t>チホウ</t>
    </rPh>
    <rPh sb="7" eb="9">
      <t>セイビ</t>
    </rPh>
    <rPh sb="9" eb="10">
      <t>キョク</t>
    </rPh>
    <rPh sb="14" eb="16">
      <t>ウキ</t>
    </rPh>
    <rPh sb="19" eb="21">
      <t>シュベツ</t>
    </rPh>
    <rPh sb="22" eb="24">
      <t>トウキュウ</t>
    </rPh>
    <rPh sb="24" eb="26">
      <t>クブン</t>
    </rPh>
    <rPh sb="27" eb="29">
      <t>ニンテイ</t>
    </rPh>
    <phoneticPr fontId="2"/>
  </si>
  <si>
    <t>業者コード</t>
    <rPh sb="0" eb="2">
      <t>ギョウシャ</t>
    </rPh>
    <phoneticPr fontId="2"/>
  </si>
  <si>
    <t>評価基準</t>
    <rPh sb="0" eb="2">
      <t>ヒョウカ</t>
    </rPh>
    <rPh sb="2" eb="4">
      <t>キジュン</t>
    </rPh>
    <phoneticPr fontId="2"/>
  </si>
  <si>
    <t>3段階（簡易な施工計画）</t>
    <rPh sb="1" eb="3">
      <t>ダンカイ</t>
    </rPh>
    <rPh sb="4" eb="6">
      <t>カンイ</t>
    </rPh>
    <rPh sb="7" eb="9">
      <t>セコウ</t>
    </rPh>
    <rPh sb="9" eb="11">
      <t>ケイカク</t>
    </rPh>
    <phoneticPr fontId="2"/>
  </si>
  <si>
    <t>災害時における応急対策業務に関する基本協定
○○国道事務所</t>
    <phoneticPr fontId="2"/>
  </si>
  <si>
    <t>一般国道○号○○地区災害応急復旧工事
（H○.○.○～H○.○.○）</t>
    <phoneticPr fontId="2"/>
  </si>
  <si>
    <t>　</t>
  </si>
  <si>
    <t>選択してください</t>
  </si>
  <si>
    <t>○○</t>
    <phoneticPr fontId="2"/>
  </si>
  <si>
    <t>措置対象期間（文書注意は通知日）</t>
    <rPh sb="0" eb="2">
      <t>ソチ</t>
    </rPh>
    <rPh sb="2" eb="4">
      <t>タイショウ</t>
    </rPh>
    <rPh sb="4" eb="6">
      <t>キカン</t>
    </rPh>
    <rPh sb="7" eb="9">
      <t>ブンショ</t>
    </rPh>
    <rPh sb="9" eb="11">
      <t>チュウイ</t>
    </rPh>
    <rPh sb="12" eb="15">
      <t>ツウチビ</t>
    </rPh>
    <phoneticPr fontId="2"/>
  </si>
  <si>
    <t>「指名停止」と「文書注意」の両方がある場合は、「指名停止」を記載すること</t>
    <rPh sb="1" eb="3">
      <t>シメイ</t>
    </rPh>
    <rPh sb="3" eb="5">
      <t>テイシ</t>
    </rPh>
    <rPh sb="8" eb="10">
      <t>ブンショ</t>
    </rPh>
    <rPh sb="10" eb="12">
      <t>チュウイ</t>
    </rPh>
    <rPh sb="14" eb="16">
      <t>リョウホウ</t>
    </rPh>
    <rPh sb="19" eb="21">
      <t>バアイ</t>
    </rPh>
    <rPh sb="24" eb="26">
      <t>シメイ</t>
    </rPh>
    <rPh sb="26" eb="28">
      <t>テイシ</t>
    </rPh>
    <rPh sb="30" eb="32">
      <t>キサイ</t>
    </rPh>
    <phoneticPr fontId="2"/>
  </si>
  <si>
    <t>（別記様式２）申請書確認表</t>
    <rPh sb="1" eb="3">
      <t>ベッキ</t>
    </rPh>
    <rPh sb="3" eb="5">
      <t>ヨウシキ</t>
    </rPh>
    <rPh sb="7" eb="10">
      <t>シンセイショ</t>
    </rPh>
    <rPh sb="10" eb="12">
      <t>カクニン</t>
    </rPh>
    <rPh sb="12" eb="13">
      <t>ヒョウ</t>
    </rPh>
    <phoneticPr fontId="2"/>
  </si>
  <si>
    <t>最終契約金額（百万円）</t>
    <rPh sb="0" eb="2">
      <t>サイシュウ</t>
    </rPh>
    <rPh sb="2" eb="4">
      <t>ケイヤク</t>
    </rPh>
    <rPh sb="4" eb="6">
      <t>キンガク</t>
    </rPh>
    <rPh sb="7" eb="8">
      <t>ヒャク</t>
    </rPh>
    <rPh sb="8" eb="10">
      <t>マンエン</t>
    </rPh>
    <phoneticPr fontId="2"/>
  </si>
  <si>
    <t>最終契約金額(百万円)</t>
    <rPh sb="0" eb="2">
      <t>サイシュウ</t>
    </rPh>
    <rPh sb="2" eb="4">
      <t>ケイヤク</t>
    </rPh>
    <rPh sb="4" eb="6">
      <t>キンガク</t>
    </rPh>
    <rPh sb="7" eb="10">
      <t>ヒャクマンエン</t>
    </rPh>
    <phoneticPr fontId="2"/>
  </si>
  <si>
    <t>対象水系・路線名称等</t>
    <rPh sb="0" eb="2">
      <t>タイショウ</t>
    </rPh>
    <rPh sb="2" eb="4">
      <t>スイケイ</t>
    </rPh>
    <rPh sb="5" eb="7">
      <t>ロセン</t>
    </rPh>
    <rPh sb="7" eb="9">
      <t>メイショウ</t>
    </rPh>
    <rPh sb="9" eb="10">
      <t>ナド</t>
    </rPh>
    <phoneticPr fontId="2"/>
  </si>
  <si>
    <t>上記(4)に記載した同種工事の施工実績</t>
    <phoneticPr fontId="2"/>
  </si>
  <si>
    <t>工事実績</t>
    <rPh sb="0" eb="2">
      <t>コウジ</t>
    </rPh>
    <rPh sb="2" eb="4">
      <t>ジッセキ</t>
    </rPh>
    <phoneticPr fontId="2"/>
  </si>
  <si>
    <t>より同種性の高い工事の実績あり：Ａ
同種性の高い工事の実績あり：Ｃ
同種性が認められる工事の実績あり：Ｅ</t>
    <phoneticPr fontId="2"/>
  </si>
  <si>
    <t>○○.○○</t>
    <phoneticPr fontId="2"/>
  </si>
  <si>
    <t>○○</t>
  </si>
  <si>
    <t>文書注意：加算点満点の5％</t>
    <phoneticPr fontId="2"/>
  </si>
  <si>
    <t>口頭注意：加算点満点の2.5％</t>
    <rPh sb="0" eb="2">
      <t>コウトウ</t>
    </rPh>
    <phoneticPr fontId="2"/>
  </si>
  <si>
    <t>記載例</t>
    <rPh sb="0" eb="2">
      <t>キサイ</t>
    </rPh>
    <rPh sb="2" eb="3">
      <t>レイ</t>
    </rPh>
    <phoneticPr fontId="2"/>
  </si>
  <si>
    <t>該当無し</t>
  </si>
  <si>
    <t>認定あり</t>
  </si>
  <si>
    <t>福岡○○号○○○橋上部工工事</t>
    <rPh sb="4" eb="5">
      <t>ゴウ</t>
    </rPh>
    <rPh sb="8" eb="9">
      <t>ハシ</t>
    </rPh>
    <rPh sb="9" eb="12">
      <t>ジョウブコウ</t>
    </rPh>
    <phoneticPr fontId="2"/>
  </si>
  <si>
    <t>○○国道事務所</t>
    <phoneticPr fontId="2"/>
  </si>
  <si>
    <t>○○県○○市△△△町</t>
    <phoneticPr fontId="2"/>
  </si>
  <si>
    <t>国道○○号</t>
    <phoneticPr fontId="2"/>
  </si>
  <si>
    <t>○○</t>
    <phoneticPr fontId="2"/>
  </si>
  <si>
    <t>JV  （出資比率）</t>
  </si>
  <si>
    <t>有 （00000000）</t>
    <phoneticPr fontId="2"/>
  </si>
  <si>
    <t>○</t>
  </si>
  <si>
    <t>単体</t>
  </si>
  <si>
    <t>（本店）：○○県○○市○○</t>
    <phoneticPr fontId="2"/>
  </si>
  <si>
    <t>より同種性の高い工事</t>
  </si>
  <si>
    <t>有</t>
  </si>
  <si>
    <t>△△地方整備局 □□事務所</t>
    <phoneticPr fontId="2"/>
  </si>
  <si>
    <t>kisairei</t>
    <phoneticPr fontId="2"/>
  </si>
  <si>
    <t>2段階</t>
    <rPh sb="1" eb="3">
      <t>ダンカイ</t>
    </rPh>
    <phoneticPr fontId="2"/>
  </si>
  <si>
    <t>九地整</t>
  </si>
  <si>
    <t>80点以上：ａ   79点以上80点未満：ｂ
78点以上79点未満：ｃ   77点以上78点未満：ｄ
76点以上77点未満：ｅ   75点以上76点未満：ｆ
75点未満：ｇ</t>
    <phoneticPr fontId="2"/>
  </si>
  <si>
    <t>企業の能力等</t>
    <rPh sb="3" eb="5">
      <t>ノウリョク</t>
    </rPh>
    <rPh sb="5" eb="6">
      <t>トウ</t>
    </rPh>
    <phoneticPr fontId="2"/>
  </si>
  <si>
    <t>②配置予定技術者の能力等</t>
    <rPh sb="1" eb="3">
      <t>ハイチ</t>
    </rPh>
    <rPh sb="3" eb="5">
      <t>ヨテイ</t>
    </rPh>
    <rPh sb="5" eb="8">
      <t>ギジュツシャ</t>
    </rPh>
    <rPh sb="9" eb="11">
      <t>ノウリョク</t>
    </rPh>
    <rPh sb="11" eb="12">
      <t>トウ</t>
    </rPh>
    <phoneticPr fontId="2"/>
  </si>
  <si>
    <t>令和○年○月○日～令和○年○月○日</t>
    <rPh sb="0" eb="2">
      <t>レイワ</t>
    </rPh>
    <rPh sb="9" eb="11">
      <t>レイワ</t>
    </rPh>
    <phoneticPr fontId="2"/>
  </si>
  <si>
    <t>令和○年○月○日～令和○年○月○日</t>
    <phoneticPr fontId="2"/>
  </si>
  <si>
    <t>工事実績（企業）</t>
    <rPh sb="0" eb="2">
      <t>コウジ</t>
    </rPh>
    <rPh sb="2" eb="4">
      <t>ジッセキ</t>
    </rPh>
    <rPh sb="5" eb="7">
      <t>キギョウ</t>
    </rPh>
    <phoneticPr fontId="2"/>
  </si>
  <si>
    <t>工事成績（企業）</t>
    <rPh sb="0" eb="2">
      <t>コウジ</t>
    </rPh>
    <rPh sb="2" eb="4">
      <t>セイセキ</t>
    </rPh>
    <rPh sb="5" eb="7">
      <t>キギョウ</t>
    </rPh>
    <phoneticPr fontId="2"/>
  </si>
  <si>
    <t>災害協定に基づく活動実績1</t>
    <phoneticPr fontId="2"/>
  </si>
  <si>
    <t>災害協定等に基づいた活動実績あり</t>
  </si>
  <si>
    <t>令和○年○月○日～令和○年○月○日</t>
  </si>
  <si>
    <t>口頭注意</t>
  </si>
  <si>
    <t>―</t>
    <phoneticPr fontId="2"/>
  </si>
  <si>
    <t>―</t>
    <phoneticPr fontId="2"/>
  </si>
  <si>
    <t>―</t>
  </si>
  <si>
    <t>近隣地域内工事の実績</t>
    <rPh sb="0" eb="2">
      <t>キンリン</t>
    </rPh>
    <rPh sb="2" eb="4">
      <t>チイキ</t>
    </rPh>
    <rPh sb="4" eb="5">
      <t>ナイ</t>
    </rPh>
    <rPh sb="5" eb="7">
      <t>コウジ</t>
    </rPh>
    <rPh sb="8" eb="10">
      <t>ジッセキ</t>
    </rPh>
    <phoneticPr fontId="2"/>
  </si>
  <si>
    <t>①工事名称等</t>
    <rPh sb="1" eb="3">
      <t>コウジ</t>
    </rPh>
    <rPh sb="3" eb="5">
      <t>メイショウ</t>
    </rPh>
    <rPh sb="5" eb="6">
      <t>トウ</t>
    </rPh>
    <phoneticPr fontId="2"/>
  </si>
  <si>
    <t>受注形態等（共同企業体の場合、出資比率が20%以上に限る）</t>
    <rPh sb="0" eb="2">
      <t>ジュチュウ</t>
    </rPh>
    <rPh sb="2" eb="5">
      <t>ケイタイナド</t>
    </rPh>
    <rPh sb="6" eb="8">
      <t>キョウドウ</t>
    </rPh>
    <rPh sb="8" eb="11">
      <t>キギョウタイ</t>
    </rPh>
    <rPh sb="12" eb="14">
      <t>バアイ</t>
    </rPh>
    <rPh sb="15" eb="17">
      <t>シュッシ</t>
    </rPh>
    <rPh sb="17" eb="19">
      <t>ヒリツ</t>
    </rPh>
    <rPh sb="23" eb="25">
      <t>イジョウ</t>
    </rPh>
    <rPh sb="26" eb="27">
      <t>カギ</t>
    </rPh>
    <phoneticPr fontId="2"/>
  </si>
  <si>
    <t>②工事名称等</t>
    <rPh sb="1" eb="3">
      <t>コウジ</t>
    </rPh>
    <rPh sb="3" eb="5">
      <t>メイショウ</t>
    </rPh>
    <rPh sb="5" eb="6">
      <t>トウ</t>
    </rPh>
    <phoneticPr fontId="2"/>
  </si>
  <si>
    <t>③工事名称等</t>
    <rPh sb="1" eb="3">
      <t>コウジ</t>
    </rPh>
    <rPh sb="3" eb="5">
      <t>メイショウ</t>
    </rPh>
    <rPh sb="5" eb="6">
      <t>トウ</t>
    </rPh>
    <phoneticPr fontId="2"/>
  </si>
  <si>
    <t>○○建設工事</t>
    <phoneticPr fontId="2"/>
  </si>
  <si>
    <t>△△建設工事</t>
    <phoneticPr fontId="2"/>
  </si>
  <si>
    <t>□□建設工事</t>
    <phoneticPr fontId="2"/>
  </si>
  <si>
    <t>(５)本店、支店又は営業所が一定区域内に所在すること。</t>
    <phoneticPr fontId="2"/>
  </si>
  <si>
    <t>(６)警察当局から、暴力団員が実質的に経営を支配する建設業者又はこれに準ずるものとして、国土交通省発注工事等からの排除要請があり、当該状態が継続している者でないこと。</t>
    <rPh sb="3" eb="5">
      <t>ケイサツ</t>
    </rPh>
    <rPh sb="5" eb="7">
      <t>トウキョク</t>
    </rPh>
    <rPh sb="10" eb="12">
      <t>ボウリョク</t>
    </rPh>
    <rPh sb="12" eb="14">
      <t>ダンイン</t>
    </rPh>
    <rPh sb="15" eb="18">
      <t>ジッシツテキ</t>
    </rPh>
    <rPh sb="19" eb="21">
      <t>ケイエイ</t>
    </rPh>
    <rPh sb="22" eb="24">
      <t>シハイ</t>
    </rPh>
    <rPh sb="26" eb="28">
      <t>ケンセツ</t>
    </rPh>
    <rPh sb="28" eb="30">
      <t>ギョウシャ</t>
    </rPh>
    <rPh sb="30" eb="31">
      <t>マタ</t>
    </rPh>
    <rPh sb="35" eb="36">
      <t>ジュン</t>
    </rPh>
    <rPh sb="44" eb="46">
      <t>コクド</t>
    </rPh>
    <rPh sb="46" eb="49">
      <t>コウツウショウ</t>
    </rPh>
    <rPh sb="49" eb="51">
      <t>ハッチュウ</t>
    </rPh>
    <rPh sb="51" eb="53">
      <t>コウジ</t>
    </rPh>
    <rPh sb="53" eb="54">
      <t>トウ</t>
    </rPh>
    <rPh sb="57" eb="59">
      <t>ハイジョ</t>
    </rPh>
    <rPh sb="59" eb="61">
      <t>ヨウセイ</t>
    </rPh>
    <rPh sb="65" eb="67">
      <t>トウガイ</t>
    </rPh>
    <rPh sb="67" eb="69">
      <t>ジョウタイ</t>
    </rPh>
    <rPh sb="70" eb="72">
      <t>ケイゾク</t>
    </rPh>
    <rPh sb="76" eb="77">
      <t>モノ</t>
    </rPh>
    <phoneticPr fontId="2"/>
  </si>
  <si>
    <t>１．参加するための要件</t>
    <rPh sb="2" eb="4">
      <t>サンカ</t>
    </rPh>
    <rPh sb="9" eb="11">
      <t>ヨウケン</t>
    </rPh>
    <phoneticPr fontId="2"/>
  </si>
  <si>
    <t>２．総合評価の項目</t>
    <rPh sb="2" eb="6">
      <t>ソウゴウヒョウカ</t>
    </rPh>
    <rPh sb="7" eb="9">
      <t>コウモク</t>
    </rPh>
    <phoneticPr fontId="2"/>
  </si>
  <si>
    <t>工事名称・工事概要等</t>
    <phoneticPr fontId="2"/>
  </si>
  <si>
    <t>一般土木 C等級</t>
    <phoneticPr fontId="2"/>
  </si>
  <si>
    <t>八代河川国道事務所管内（熊本県八代市、人吉市、水俣市、八代郡（氷川町）、葦北郡（芦北町、津奈木町）、球磨郡（錦町、多良木町、湯前町、水上村、相良村、五木村、山江村、球磨村、あさぎり町））に建設業法に基づく主たる営業所（一般競争（指名競争）参加資格審査申請書に記載された本店の住所による。）が所在すること。</t>
    <phoneticPr fontId="2"/>
  </si>
  <si>
    <t>球磨川ブロック</t>
    <rPh sb="0" eb="3">
      <t>クマガワ</t>
    </rPh>
    <phoneticPr fontId="2"/>
  </si>
  <si>
    <t>平成１８年度以降</t>
    <rPh sb="0" eb="2">
      <t>ヘイセイ</t>
    </rPh>
    <rPh sb="4" eb="6">
      <t>ネンド</t>
    </rPh>
    <rPh sb="6" eb="8">
      <t>イコウ</t>
    </rPh>
    <phoneticPr fontId="2"/>
  </si>
  <si>
    <t>（ア）河川、砂防、道路工事の護岸工（根固工、水制工、捨石工を除く）もしくは掘削または切土工（床堀を除く）の施工実績を有すること。</t>
    <rPh sb="11" eb="13">
      <t>コウジ</t>
    </rPh>
    <rPh sb="16" eb="17">
      <t>コウ</t>
    </rPh>
    <rPh sb="18" eb="20">
      <t>ネガタ</t>
    </rPh>
    <rPh sb="20" eb="21">
      <t>コウ</t>
    </rPh>
    <rPh sb="22" eb="24">
      <t>スイセイ</t>
    </rPh>
    <rPh sb="24" eb="25">
      <t>コウ</t>
    </rPh>
    <rPh sb="26" eb="27">
      <t>ス</t>
    </rPh>
    <rPh sb="27" eb="28">
      <t>イシ</t>
    </rPh>
    <rPh sb="28" eb="29">
      <t>コウ</t>
    </rPh>
    <rPh sb="30" eb="31">
      <t>ノゾ</t>
    </rPh>
    <rPh sb="42" eb="43">
      <t>キ</t>
    </rPh>
    <rPh sb="43" eb="44">
      <t>ド</t>
    </rPh>
    <rPh sb="44" eb="45">
      <t>コウ</t>
    </rPh>
    <rPh sb="46" eb="47">
      <t>トコ</t>
    </rPh>
    <rPh sb="47" eb="48">
      <t>ホリ</t>
    </rPh>
    <rPh sb="49" eb="50">
      <t>ノゾ</t>
    </rPh>
    <phoneticPr fontId="2"/>
  </si>
  <si>
    <t>河川工事の掘削</t>
    <rPh sb="0" eb="2">
      <t>カセン</t>
    </rPh>
    <rPh sb="2" eb="4">
      <t>コウジ</t>
    </rPh>
    <rPh sb="5" eb="7">
      <t>クッサク</t>
    </rPh>
    <phoneticPr fontId="2"/>
  </si>
  <si>
    <t>(例）河川、砂防、道路工事の護岸もしくは掘削または切土工</t>
    <rPh sb="3" eb="5">
      <t>カセン</t>
    </rPh>
    <rPh sb="6" eb="8">
      <t>サボウ</t>
    </rPh>
    <rPh sb="9" eb="11">
      <t>ドウロ</t>
    </rPh>
    <rPh sb="11" eb="13">
      <t>コウジ</t>
    </rPh>
    <rPh sb="14" eb="16">
      <t>ゴガン</t>
    </rPh>
    <rPh sb="20" eb="22">
      <t>クッサク</t>
    </rPh>
    <rPh sb="25" eb="26">
      <t>キ</t>
    </rPh>
    <rPh sb="26" eb="27">
      <t>ツチ</t>
    </rPh>
    <phoneticPr fontId="2"/>
  </si>
  <si>
    <t>企業の能力等</t>
    <rPh sb="0" eb="2">
      <t>キギョウ</t>
    </rPh>
    <rPh sb="3" eb="5">
      <t>ノウリョク</t>
    </rPh>
    <rPh sb="5" eb="6">
      <t>トウ</t>
    </rPh>
    <phoneticPr fontId="2"/>
  </si>
  <si>
    <t>令和３年度の災害協定の有無</t>
    <rPh sb="6" eb="8">
      <t>サイガイ</t>
    </rPh>
    <rPh sb="8" eb="10">
      <t>キョウテイ</t>
    </rPh>
    <rPh sb="11" eb="13">
      <t>ウム</t>
    </rPh>
    <phoneticPr fontId="2"/>
  </si>
  <si>
    <t>熊本県八代市、人吉市、芦北町、球磨郡（錦町、多良木町、湯前町、水上村、相良村、五木村、山江村、球磨村、あさぎり町）において過去5ヶ年間（平成２８年度以降）に完成した工事を記載すること。なお、公共工事（建築工事を除く）とし、１．５億円以上とする。</t>
    <rPh sb="114" eb="115">
      <t>オク</t>
    </rPh>
    <phoneticPr fontId="2"/>
  </si>
  <si>
    <t>３件：Ａ   １から２件：Ｃ   なし：Ｅ</t>
    <phoneticPr fontId="2"/>
  </si>
  <si>
    <t>災害協定に基づいた活動実績あり：Ａ
八代河川国道事務所との災害協定に基づいた巡視等の実績あり：Ｂ
直接災害協定の締結あり活動実績なし：Ｃ
直接災害協定の締結なし：Ｅ</t>
    <rPh sb="0" eb="2">
      <t>サイガイ</t>
    </rPh>
    <rPh sb="2" eb="4">
      <t>キョウテイ</t>
    </rPh>
    <rPh sb="5" eb="6">
      <t>モト</t>
    </rPh>
    <rPh sb="9" eb="11">
      <t>カツドウ</t>
    </rPh>
    <rPh sb="11" eb="13">
      <t>ジッセキ</t>
    </rPh>
    <rPh sb="18" eb="20">
      <t>ヤツシロ</t>
    </rPh>
    <rPh sb="20" eb="22">
      <t>カセン</t>
    </rPh>
    <rPh sb="22" eb="24">
      <t>コクドウ</t>
    </rPh>
    <rPh sb="24" eb="27">
      <t>ジムショ</t>
    </rPh>
    <rPh sb="29" eb="31">
      <t>サイガイ</t>
    </rPh>
    <rPh sb="31" eb="33">
      <t>キョウテイ</t>
    </rPh>
    <rPh sb="34" eb="35">
      <t>モト</t>
    </rPh>
    <rPh sb="38" eb="40">
      <t>ジュンシ</t>
    </rPh>
    <rPh sb="40" eb="41">
      <t>トウ</t>
    </rPh>
    <rPh sb="42" eb="44">
      <t>ジッセキ</t>
    </rPh>
    <rPh sb="49" eb="51">
      <t>チョクセツ</t>
    </rPh>
    <rPh sb="51" eb="53">
      <t>サイガイ</t>
    </rPh>
    <rPh sb="53" eb="55">
      <t>キョウテイ</t>
    </rPh>
    <rPh sb="56" eb="58">
      <t>テイケツ</t>
    </rPh>
    <rPh sb="60" eb="62">
      <t>カツドウ</t>
    </rPh>
    <rPh sb="62" eb="64">
      <t>ジッセキ</t>
    </rPh>
    <rPh sb="69" eb="71">
      <t>チョクセツ</t>
    </rPh>
    <rPh sb="71" eb="73">
      <t>サイガイ</t>
    </rPh>
    <rPh sb="73" eb="75">
      <t>キョウテイ</t>
    </rPh>
    <rPh sb="76" eb="78">
      <t>テイケツ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</si>
</sst>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0_);[Red]\(0.00\)"/>
    <numFmt numFmtId="177" formatCode="[$-411]ge\.m\.d;@"/>
    <numFmt numFmtId="178" formatCode="0.0_);[Red]\(0.0\)"/>
    <numFmt numFmtId="179" formatCode="0.00_ "/>
    <numFmt numFmtId="180" formatCode="0.00_ ;[Red]\-0.00\ "/>
    <numFmt numFmtId="181" formatCode="0&quot;点&quot;;;@&quot;点&quot;"/>
    <numFmt numFmtId="182" formatCode="0&quot;百万円&quot;;;@&quot;百万円&quot;"/>
    <numFmt numFmtId="183" formatCode="0.00&quot;点&quot;;;@&quot;点&quot;"/>
    <numFmt numFmtId="184" formatCode="0&quot;百万円&quot;"/>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10"/>
      <color indexed="10"/>
      <name val="ＭＳ ゴシック"/>
      <family val="3"/>
      <charset val="128"/>
    </font>
    <font>
      <sz val="10"/>
      <name val="ＭＳ Ｐゴシック"/>
      <family val="3"/>
      <charset val="128"/>
    </font>
    <font>
      <sz val="10"/>
      <color indexed="10"/>
      <name val="ＭＳ Ｐゴシック"/>
      <family val="3"/>
      <charset val="128"/>
    </font>
    <font>
      <sz val="14"/>
      <name val="ＭＳ Ｐゴシック"/>
      <family val="3"/>
      <charset val="128"/>
    </font>
    <font>
      <b/>
      <sz val="10"/>
      <name val="ＭＳ Ｐゴシック"/>
      <family val="3"/>
      <charset val="128"/>
    </font>
    <font>
      <sz val="8"/>
      <name val="ＭＳ Ｐゴシック"/>
      <family val="3"/>
      <charset val="128"/>
    </font>
    <font>
      <sz val="16"/>
      <name val="ＭＳ Ｐゴシック"/>
      <family val="3"/>
      <charset val="128"/>
    </font>
    <font>
      <sz val="12"/>
      <name val="ＭＳ Ｐゴシック"/>
      <family val="3"/>
      <charset val="128"/>
    </font>
    <font>
      <b/>
      <sz val="12"/>
      <name val="ＭＳ Ｐゴシック"/>
      <family val="3"/>
      <charset val="128"/>
    </font>
    <font>
      <sz val="9"/>
      <name val="ＭＳ Ｐゴシック"/>
      <family val="3"/>
      <charset val="128"/>
    </font>
    <font>
      <b/>
      <sz val="10"/>
      <color indexed="18"/>
      <name val="ＭＳ Ｐゴシック"/>
      <family val="3"/>
      <charset val="128"/>
    </font>
    <font>
      <sz val="10"/>
      <color indexed="12"/>
      <name val="ＭＳ Ｐゴシック"/>
      <family val="3"/>
      <charset val="128"/>
    </font>
    <font>
      <sz val="10"/>
      <color indexed="22"/>
      <name val="ＭＳ Ｐゴシック"/>
      <family val="3"/>
      <charset val="128"/>
    </font>
    <font>
      <sz val="12"/>
      <color indexed="10"/>
      <name val="ＭＳ Ｐゴシック"/>
      <family val="3"/>
      <charset val="128"/>
    </font>
    <font>
      <b/>
      <sz val="9"/>
      <color indexed="81"/>
      <name val="ＭＳ Ｐゴシック"/>
      <family val="3"/>
      <charset val="128"/>
    </font>
    <font>
      <sz val="11"/>
      <color theme="1"/>
      <name val="ＭＳ Ｐゴシック"/>
      <family val="3"/>
      <charset val="128"/>
      <scheme val="minor"/>
    </font>
    <font>
      <b/>
      <sz val="12"/>
      <color rgb="FFFF0000"/>
      <name val="ＭＳ Ｐゴシック"/>
      <family val="3"/>
      <charset val="128"/>
    </font>
    <font>
      <b/>
      <sz val="12"/>
      <color theme="8" tint="0.79998168889431442"/>
      <name val="ＭＳ Ｐゴシック"/>
      <family val="3"/>
      <charset val="128"/>
    </font>
    <font>
      <sz val="12"/>
      <color rgb="FF0000FF"/>
      <name val="ＭＳ Ｐゴシック"/>
      <family val="3"/>
      <charset val="128"/>
    </font>
    <font>
      <b/>
      <sz val="11"/>
      <name val="ＭＳ Ｐゴシック"/>
      <family val="3"/>
      <charset val="128"/>
    </font>
    <font>
      <sz val="12"/>
      <color indexed="12"/>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46"/>
        <bgColor indexed="64"/>
      </patternFill>
    </fill>
    <fill>
      <patternFill patternType="solid">
        <fgColor rgb="FFCC99FF"/>
        <bgColor indexed="64"/>
      </patternFill>
    </fill>
    <fill>
      <patternFill patternType="solid">
        <fgColor theme="8" tint="0.79998168889431442"/>
        <bgColor indexed="64"/>
      </patternFill>
    </fill>
    <fill>
      <patternFill patternType="solid">
        <fgColor theme="0"/>
        <bgColor indexed="64"/>
      </patternFill>
    </fill>
  </fills>
  <borders count="148">
    <border>
      <left/>
      <right/>
      <top/>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hair">
        <color indexed="64"/>
      </right>
      <top/>
      <bottom style="medium">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style="hair">
        <color indexed="64"/>
      </right>
      <top style="thin">
        <color indexed="64"/>
      </top>
      <bottom style="medium">
        <color indexed="64"/>
      </bottom>
      <diagonal/>
    </border>
    <border>
      <left style="thin">
        <color indexed="64"/>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bottom/>
      <diagonal/>
    </border>
    <border>
      <left style="thin">
        <color indexed="64"/>
      </left>
      <right style="hair">
        <color indexed="64"/>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medium">
        <color indexed="64"/>
      </left>
      <right style="thin">
        <color indexed="64"/>
      </right>
      <top/>
      <bottom/>
      <diagonal/>
    </border>
    <border>
      <left style="thin">
        <color indexed="64"/>
      </left>
      <right/>
      <top style="hair">
        <color indexed="64"/>
      </top>
      <bottom/>
      <diagonal/>
    </border>
    <border>
      <left/>
      <right style="thin">
        <color indexed="64"/>
      </right>
      <top/>
      <bottom style="hair">
        <color indexed="64"/>
      </bottom>
      <diagonal/>
    </border>
    <border>
      <left/>
      <right/>
      <top style="thin">
        <color indexed="64"/>
      </top>
      <bottom style="medium">
        <color indexed="64"/>
      </bottom>
      <diagonal/>
    </border>
    <border>
      <left/>
      <right/>
      <top style="hair">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hair">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right style="medium">
        <color indexed="64"/>
      </right>
      <top/>
      <bottom style="hair">
        <color indexed="64"/>
      </bottom>
      <diagonal/>
    </border>
    <border>
      <left style="hair">
        <color indexed="64"/>
      </left>
      <right style="medium">
        <color indexed="64"/>
      </right>
      <top/>
      <bottom style="medium">
        <color indexed="64"/>
      </bottom>
      <diagonal/>
    </border>
    <border>
      <left/>
      <right/>
      <top/>
      <bottom style="hair">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style="thin">
        <color indexed="64"/>
      </top>
      <bottom style="thin">
        <color indexed="64"/>
      </bottom>
      <diagonal/>
    </border>
    <border>
      <left style="hair">
        <color indexed="64"/>
      </left>
      <right/>
      <top/>
      <bottom style="hair">
        <color indexed="64"/>
      </bottom>
      <diagonal/>
    </border>
    <border>
      <left style="medium">
        <color indexed="64"/>
      </left>
      <right style="thin">
        <color indexed="64"/>
      </right>
      <top/>
      <bottom style="hair">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bottom style="hair">
        <color indexed="64"/>
      </bottom>
      <diagonal/>
    </border>
    <border>
      <left style="thin">
        <color indexed="64"/>
      </left>
      <right style="medium">
        <color indexed="64"/>
      </right>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thin">
        <color indexed="64"/>
      </right>
      <top/>
      <bottom style="medium">
        <color indexed="64"/>
      </bottom>
      <diagonal/>
    </border>
    <border>
      <left style="hair">
        <color indexed="64"/>
      </left>
      <right style="medium">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style="hair">
        <color indexed="64"/>
      </right>
      <top style="thick">
        <color indexed="64"/>
      </top>
      <bottom/>
      <diagonal/>
    </border>
    <border>
      <left style="hair">
        <color indexed="64"/>
      </left>
      <right style="thin">
        <color indexed="64"/>
      </right>
      <top style="thick">
        <color indexed="64"/>
      </top>
      <bottom/>
      <diagonal/>
    </border>
    <border>
      <left style="thin">
        <color indexed="64"/>
      </left>
      <right/>
      <top style="thick">
        <color indexed="64"/>
      </top>
      <bottom/>
      <diagonal/>
    </border>
    <border>
      <left/>
      <right style="medium">
        <color indexed="64"/>
      </right>
      <top style="thick">
        <color indexed="64"/>
      </top>
      <bottom/>
      <diagonal/>
    </border>
    <border>
      <left style="thin">
        <color indexed="64"/>
      </left>
      <right style="thin">
        <color indexed="64"/>
      </right>
      <top style="thick">
        <color indexed="64"/>
      </top>
      <bottom/>
      <diagonal/>
    </border>
    <border>
      <left/>
      <right style="thick">
        <color indexed="64"/>
      </right>
      <top style="thick">
        <color indexed="64"/>
      </top>
      <bottom/>
      <diagonal/>
    </border>
    <border>
      <left style="thick">
        <color indexed="64"/>
      </left>
      <right/>
      <top/>
      <bottom style="medium">
        <color indexed="64"/>
      </bottom>
      <diagonal/>
    </border>
    <border>
      <left/>
      <right style="thick">
        <color indexed="64"/>
      </right>
      <top/>
      <bottom style="medium">
        <color indexed="64"/>
      </bottom>
      <diagonal/>
    </border>
    <border>
      <left style="thick">
        <color indexed="64"/>
      </left>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diagonal/>
    </border>
    <border>
      <left/>
      <right style="thick">
        <color indexed="64"/>
      </right>
      <top/>
      <bottom/>
      <diagonal/>
    </border>
    <border>
      <left style="thick">
        <color indexed="64"/>
      </left>
      <right/>
      <top style="thin">
        <color indexed="64"/>
      </top>
      <bottom/>
      <diagonal/>
    </border>
    <border>
      <left style="thick">
        <color indexed="64"/>
      </left>
      <right/>
      <top/>
      <bottom/>
      <diagonal/>
    </border>
    <border>
      <left style="thick">
        <color indexed="64"/>
      </left>
      <right/>
      <top style="thin">
        <color indexed="64"/>
      </top>
      <bottom style="hair">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bottom style="thick">
        <color indexed="64"/>
      </bottom>
      <diagonal/>
    </border>
    <border>
      <left/>
      <right style="medium">
        <color indexed="64"/>
      </right>
      <top/>
      <bottom style="thick">
        <color indexed="64"/>
      </bottom>
      <diagonal/>
    </border>
    <border>
      <left style="medium">
        <color indexed="64"/>
      </left>
      <right style="thin">
        <color indexed="64"/>
      </right>
      <top style="thin">
        <color indexed="64"/>
      </top>
      <bottom style="thick">
        <color indexed="64"/>
      </bottom>
      <diagonal/>
    </border>
    <border>
      <left/>
      <right style="thick">
        <color indexed="64"/>
      </right>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medium">
        <color indexed="64"/>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medium">
        <color indexed="64"/>
      </top>
      <bottom/>
      <diagonal/>
    </border>
    <border>
      <left/>
      <right style="thick">
        <color indexed="64"/>
      </right>
      <top style="thin">
        <color indexed="64"/>
      </top>
      <bottom style="thin">
        <color indexed="64"/>
      </bottom>
      <diagonal/>
    </border>
    <border>
      <left/>
      <right style="thick">
        <color indexed="64"/>
      </right>
      <top/>
      <bottom style="hair">
        <color indexed="64"/>
      </bottom>
      <diagonal/>
    </border>
    <border>
      <left style="hair">
        <color indexed="64"/>
      </left>
      <right style="thick">
        <color indexed="64"/>
      </right>
      <top style="thin">
        <color indexed="64"/>
      </top>
      <bottom style="medium">
        <color indexed="64"/>
      </bottom>
      <diagonal/>
    </border>
    <border>
      <left/>
      <right style="thick">
        <color indexed="64"/>
      </right>
      <top/>
      <bottom style="thin">
        <color indexed="64"/>
      </bottom>
      <diagonal/>
    </border>
    <border>
      <left style="thick">
        <color indexed="64"/>
      </left>
      <right/>
      <top/>
      <bottom style="thick">
        <color indexed="64"/>
      </bottom>
      <diagonal/>
    </border>
    <border>
      <left/>
      <right/>
      <top style="hair">
        <color indexed="64"/>
      </top>
      <bottom style="thick">
        <color indexed="64"/>
      </bottom>
      <diagonal/>
    </border>
    <border>
      <left/>
      <right style="hair">
        <color indexed="64"/>
      </right>
      <top style="thin">
        <color indexed="64"/>
      </top>
      <bottom style="thick">
        <color indexed="64"/>
      </bottom>
      <diagonal/>
    </border>
    <border>
      <left style="thin">
        <color indexed="64"/>
      </left>
      <right/>
      <top style="thin">
        <color indexed="64"/>
      </top>
      <bottom style="thick">
        <color indexed="64"/>
      </bottom>
      <diagonal/>
    </border>
    <border>
      <left style="hair">
        <color indexed="64"/>
      </left>
      <right style="medium">
        <color indexed="64"/>
      </right>
      <top style="thin">
        <color indexed="64"/>
      </top>
      <bottom style="thick">
        <color indexed="64"/>
      </bottom>
      <diagonal/>
    </border>
    <border>
      <left style="hair">
        <color indexed="64"/>
      </left>
      <right style="thick">
        <color indexed="64"/>
      </right>
      <top style="thin">
        <color indexed="64"/>
      </top>
      <bottom style="thick">
        <color indexed="64"/>
      </bottom>
      <diagonal/>
    </border>
    <border>
      <left/>
      <right style="thin">
        <color indexed="64"/>
      </right>
      <top style="thin">
        <color indexed="64"/>
      </top>
      <bottom/>
      <diagonal/>
    </border>
    <border>
      <left style="hair">
        <color indexed="64"/>
      </left>
      <right style="thin">
        <color indexed="64"/>
      </right>
      <top style="thin">
        <color indexed="64"/>
      </top>
      <bottom style="thick">
        <color indexed="64"/>
      </bottom>
      <diagonal/>
    </border>
  </borders>
  <cellStyleXfs count="5">
    <xf numFmtId="0" fontId="0" fillId="0" borderId="0"/>
    <xf numFmtId="179" fontId="3" fillId="0" borderId="1" applyNumberFormat="0" applyFill="0" applyBorder="0" applyProtection="0">
      <alignment horizontal="center" vertical="center" wrapText="1"/>
    </xf>
    <xf numFmtId="38" fontId="1" fillId="0" borderId="0" applyFont="0" applyFill="0" applyBorder="0" applyAlignment="0" applyProtection="0"/>
    <xf numFmtId="0" fontId="18" fillId="0" borderId="0">
      <alignment vertical="center"/>
    </xf>
    <xf numFmtId="0" fontId="1" fillId="0" borderId="0">
      <alignment vertical="center"/>
    </xf>
  </cellStyleXfs>
  <cellXfs count="375">
    <xf numFmtId="0" fontId="0" fillId="0" borderId="0" xfId="0"/>
    <xf numFmtId="0" fontId="4" fillId="0" borderId="2" xfId="0" applyFont="1" applyFill="1" applyBorder="1" applyAlignment="1" applyProtection="1">
      <alignment horizontal="center" vertical="center" shrinkToFit="1"/>
    </xf>
    <xf numFmtId="0" fontId="4" fillId="0" borderId="2" xfId="0" applyFont="1" applyFill="1" applyBorder="1" applyAlignment="1" applyProtection="1">
      <alignment horizontal="center" vertical="center"/>
    </xf>
    <xf numFmtId="180" fontId="4" fillId="0" borderId="21" xfId="0" applyNumberFormat="1" applyFont="1" applyFill="1" applyBorder="1" applyAlignment="1" applyProtection="1">
      <alignment horizontal="center" vertical="center"/>
    </xf>
    <xf numFmtId="180" fontId="4" fillId="2" borderId="22" xfId="0" applyNumberFormat="1" applyFont="1" applyFill="1" applyBorder="1" applyAlignment="1" applyProtection="1">
      <alignment horizontal="center" vertical="center"/>
    </xf>
    <xf numFmtId="180" fontId="4" fillId="0" borderId="23" xfId="0" applyNumberFormat="1" applyFont="1" applyFill="1" applyBorder="1" applyAlignment="1" applyProtection="1">
      <alignment horizontal="center" vertical="center"/>
    </xf>
    <xf numFmtId="180" fontId="4" fillId="2" borderId="17" xfId="0" applyNumberFormat="1" applyFont="1" applyFill="1" applyBorder="1" applyAlignment="1" applyProtection="1">
      <alignment horizontal="center" vertical="center"/>
    </xf>
    <xf numFmtId="180" fontId="4" fillId="2" borderId="24" xfId="0" applyNumberFormat="1" applyFont="1" applyFill="1" applyBorder="1" applyAlignment="1" applyProtection="1">
      <alignment horizontal="center" vertical="center"/>
    </xf>
    <xf numFmtId="180" fontId="4" fillId="2" borderId="25" xfId="0" applyNumberFormat="1"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177" fontId="4" fillId="2" borderId="31" xfId="0" applyNumberFormat="1" applyFont="1" applyFill="1" applyBorder="1" applyAlignment="1" applyProtection="1">
      <alignment horizontal="center" vertical="center"/>
    </xf>
    <xf numFmtId="0" fontId="4" fillId="2" borderId="31" xfId="0" applyFont="1" applyFill="1" applyBorder="1" applyAlignment="1" applyProtection="1">
      <alignment horizontal="center" vertical="center"/>
    </xf>
    <xf numFmtId="0" fontId="4" fillId="2" borderId="26" xfId="0" applyFont="1" applyFill="1" applyBorder="1" applyAlignment="1" applyProtection="1">
      <alignment horizontal="center" vertical="center"/>
    </xf>
    <xf numFmtId="0" fontId="4" fillId="2" borderId="32" xfId="0" applyFont="1" applyFill="1" applyBorder="1" applyAlignment="1" applyProtection="1">
      <alignment horizontal="center" vertical="center"/>
    </xf>
    <xf numFmtId="179" fontId="4" fillId="2" borderId="33" xfId="0" applyNumberFormat="1" applyFont="1" applyFill="1" applyBorder="1" applyAlignment="1" applyProtection="1">
      <alignment horizontal="center" vertical="center"/>
    </xf>
    <xf numFmtId="179" fontId="15" fillId="2" borderId="31" xfId="0" applyNumberFormat="1" applyFont="1" applyFill="1" applyBorder="1" applyAlignment="1" applyProtection="1">
      <alignment horizontal="center" vertical="center" shrinkToFit="1"/>
    </xf>
    <xf numFmtId="0" fontId="4" fillId="3" borderId="27" xfId="0" applyFont="1" applyFill="1" applyBorder="1" applyAlignment="1" applyProtection="1">
      <alignment horizontal="center" vertical="center" shrinkToFit="1"/>
      <protection locked="0"/>
    </xf>
    <xf numFmtId="0" fontId="4" fillId="3" borderId="28" xfId="0" applyFont="1" applyFill="1" applyBorder="1" applyAlignment="1" applyProtection="1">
      <alignment horizontal="center" vertical="center" shrinkToFit="1"/>
      <protection locked="0"/>
    </xf>
    <xf numFmtId="0" fontId="4" fillId="3" borderId="38" xfId="0" applyFont="1" applyFill="1" applyBorder="1" applyAlignment="1" applyProtection="1">
      <alignment horizontal="center" vertical="center" shrinkToFit="1"/>
      <protection locked="0"/>
    </xf>
    <xf numFmtId="0" fontId="4" fillId="3" borderId="44" xfId="0" applyFont="1" applyFill="1" applyBorder="1" applyAlignment="1" applyProtection="1">
      <alignment horizontal="center" vertical="center"/>
      <protection locked="0"/>
    </xf>
    <xf numFmtId="0" fontId="4" fillId="3" borderId="38" xfId="0" applyFont="1" applyFill="1" applyBorder="1" applyAlignment="1" applyProtection="1">
      <alignment horizontal="center" vertical="center" wrapText="1" shrinkToFit="1"/>
      <protection locked="0"/>
    </xf>
    <xf numFmtId="0" fontId="4" fillId="3" borderId="39" xfId="0" applyFont="1" applyFill="1" applyBorder="1" applyAlignment="1" applyProtection="1">
      <alignment horizontal="center" vertical="center" shrinkToFit="1"/>
      <protection locked="0"/>
    </xf>
    <xf numFmtId="0" fontId="4" fillId="3" borderId="43" xfId="0" applyFont="1" applyFill="1" applyBorder="1" applyAlignment="1" applyProtection="1">
      <alignment horizontal="center" vertical="center" wrapText="1" shrinkToFit="1"/>
      <protection locked="0"/>
    </xf>
    <xf numFmtId="179" fontId="4" fillId="3" borderId="38" xfId="0" applyNumberFormat="1" applyFont="1" applyFill="1" applyBorder="1" applyAlignment="1" applyProtection="1">
      <alignment horizontal="center" vertical="center" wrapText="1" shrinkToFit="1"/>
      <protection locked="0"/>
    </xf>
    <xf numFmtId="179" fontId="4" fillId="3" borderId="46" xfId="0" applyNumberFormat="1" applyFont="1" applyFill="1" applyBorder="1" applyAlignment="1" applyProtection="1">
      <alignment horizontal="center" vertical="center" wrapText="1" shrinkToFit="1"/>
      <protection locked="0"/>
    </xf>
    <xf numFmtId="0" fontId="9" fillId="0" borderId="0" xfId="0" applyFont="1" applyFill="1" applyAlignment="1" applyProtection="1">
      <alignment vertical="center"/>
    </xf>
    <xf numFmtId="0" fontId="6" fillId="0" borderId="0" xfId="0" applyFont="1" applyFill="1" applyAlignment="1" applyProtection="1">
      <alignment vertical="center"/>
    </xf>
    <xf numFmtId="0" fontId="9" fillId="0" borderId="0" xfId="0" applyFont="1" applyFill="1" applyBorder="1" applyAlignment="1" applyProtection="1">
      <alignment vertical="center"/>
    </xf>
    <xf numFmtId="0" fontId="4" fillId="2" borderId="0" xfId="0" applyFont="1" applyFill="1" applyBorder="1" applyAlignment="1" applyProtection="1">
      <alignment vertical="center"/>
    </xf>
    <xf numFmtId="0" fontId="5" fillId="2" borderId="0" xfId="0" applyFont="1" applyFill="1" applyBorder="1" applyAlignment="1" applyProtection="1">
      <alignment horizontal="center" vertical="center"/>
    </xf>
    <xf numFmtId="0" fontId="4" fillId="2" borderId="41" xfId="0" applyFont="1" applyFill="1" applyBorder="1" applyAlignment="1" applyProtection="1">
      <alignment horizontal="center" vertical="center"/>
    </xf>
    <xf numFmtId="0" fontId="10" fillId="0" borderId="0" xfId="0" applyFont="1" applyFill="1" applyBorder="1" applyProtection="1"/>
    <xf numFmtId="0" fontId="5" fillId="2" borderId="0" xfId="0" applyFont="1" applyFill="1" applyBorder="1" applyAlignment="1" applyProtection="1">
      <alignment vertical="center"/>
    </xf>
    <xf numFmtId="0" fontId="4" fillId="0" borderId="30" xfId="0" applyFont="1" applyFill="1" applyBorder="1" applyAlignment="1" applyProtection="1">
      <alignment horizontal="center" vertical="center"/>
    </xf>
    <xf numFmtId="0" fontId="4" fillId="2" borderId="0" xfId="0" applyNumberFormat="1" applyFont="1" applyFill="1" applyBorder="1" applyAlignment="1" applyProtection="1">
      <alignment vertical="center"/>
    </xf>
    <xf numFmtId="0" fontId="4" fillId="2" borderId="0" xfId="0" applyNumberFormat="1" applyFont="1" applyFill="1" applyBorder="1" applyAlignment="1" applyProtection="1">
      <alignment horizontal="center" vertical="center"/>
    </xf>
    <xf numFmtId="0" fontId="7" fillId="0" borderId="2" xfId="0" applyFont="1" applyFill="1" applyBorder="1" applyAlignment="1" applyProtection="1">
      <alignment vertical="center"/>
    </xf>
    <xf numFmtId="180" fontId="7" fillId="0" borderId="48" xfId="0" applyNumberFormat="1" applyFont="1" applyFill="1" applyBorder="1" applyAlignment="1" applyProtection="1">
      <alignment horizontal="center" vertical="center"/>
    </xf>
    <xf numFmtId="0" fontId="4" fillId="0" borderId="8"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9" xfId="0" applyFont="1" applyFill="1" applyBorder="1" applyAlignment="1" applyProtection="1">
      <alignment vertical="center"/>
    </xf>
    <xf numFmtId="0" fontId="5" fillId="0" borderId="0" xfId="0" applyFont="1" applyFill="1" applyBorder="1" applyAlignment="1" applyProtection="1">
      <alignment vertical="top" wrapText="1"/>
    </xf>
    <xf numFmtId="0" fontId="5" fillId="0" borderId="41" xfId="0" applyFont="1" applyFill="1" applyBorder="1" applyAlignment="1" applyProtection="1">
      <alignment vertical="top" wrapText="1"/>
    </xf>
    <xf numFmtId="0" fontId="4" fillId="0" borderId="4" xfId="0" applyFont="1" applyFill="1" applyBorder="1" applyAlignment="1" applyProtection="1">
      <alignment vertical="center"/>
    </xf>
    <xf numFmtId="180" fontId="4" fillId="0" borderId="5" xfId="0" applyNumberFormat="1" applyFont="1" applyFill="1" applyBorder="1" applyAlignment="1" applyProtection="1">
      <alignment horizontal="center" vertical="center"/>
    </xf>
    <xf numFmtId="0" fontId="4" fillId="0" borderId="3" xfId="0" applyFont="1" applyFill="1" applyBorder="1" applyAlignment="1" applyProtection="1">
      <alignment vertical="center"/>
    </xf>
    <xf numFmtId="180" fontId="4" fillId="0" borderId="6" xfId="0" applyNumberFormat="1" applyFont="1" applyFill="1" applyBorder="1" applyAlignment="1" applyProtection="1">
      <alignment horizontal="center" vertical="center"/>
    </xf>
    <xf numFmtId="180" fontId="4" fillId="0" borderId="14" xfId="0" applyNumberFormat="1" applyFont="1" applyFill="1" applyBorder="1" applyAlignment="1" applyProtection="1">
      <alignment horizontal="center" vertical="center"/>
    </xf>
    <xf numFmtId="0" fontId="4" fillId="0" borderId="2" xfId="0" applyFont="1" applyFill="1" applyBorder="1" applyAlignment="1" applyProtection="1">
      <alignment vertical="center"/>
    </xf>
    <xf numFmtId="0" fontId="4" fillId="0" borderId="40" xfId="0" applyFont="1" applyFill="1" applyBorder="1" applyAlignment="1" applyProtection="1">
      <alignment vertical="center"/>
    </xf>
    <xf numFmtId="0" fontId="4" fillId="0" borderId="5" xfId="0" applyFont="1" applyFill="1" applyBorder="1" applyAlignment="1" applyProtection="1">
      <alignment vertical="center"/>
    </xf>
    <xf numFmtId="180" fontId="4" fillId="4" borderId="52" xfId="0" applyNumberFormat="1" applyFont="1" applyFill="1" applyBorder="1" applyAlignment="1" applyProtection="1">
      <alignment horizontal="center" vertical="center"/>
    </xf>
    <xf numFmtId="0" fontId="4" fillId="0" borderId="14" xfId="0" applyFont="1" applyFill="1" applyBorder="1" applyAlignment="1" applyProtection="1">
      <alignment vertical="center"/>
    </xf>
    <xf numFmtId="180" fontId="4" fillId="0" borderId="53" xfId="0" applyNumberFormat="1" applyFont="1" applyFill="1" applyBorder="1" applyAlignment="1" applyProtection="1">
      <alignment horizontal="center" vertical="center"/>
    </xf>
    <xf numFmtId="0" fontId="4" fillId="0" borderId="28" xfId="0" applyFont="1" applyFill="1" applyBorder="1" applyAlignment="1" applyProtection="1">
      <alignment vertical="center"/>
    </xf>
    <xf numFmtId="180" fontId="4" fillId="4" borderId="55" xfId="0" applyNumberFormat="1" applyFont="1" applyFill="1" applyBorder="1" applyAlignment="1" applyProtection="1">
      <alignment horizontal="center" vertical="center"/>
    </xf>
    <xf numFmtId="0" fontId="4" fillId="0" borderId="56" xfId="0" applyFont="1" applyFill="1" applyBorder="1" applyAlignment="1" applyProtection="1">
      <alignment vertical="center"/>
    </xf>
    <xf numFmtId="180" fontId="4" fillId="0" borderId="55" xfId="0" applyNumberFormat="1" applyFont="1" applyFill="1" applyBorder="1" applyAlignment="1" applyProtection="1">
      <alignment horizontal="center" vertical="center"/>
    </xf>
    <xf numFmtId="0" fontId="4" fillId="0" borderId="59" xfId="0" applyFont="1" applyFill="1" applyBorder="1" applyAlignment="1" applyProtection="1">
      <alignment vertical="center"/>
    </xf>
    <xf numFmtId="0" fontId="4" fillId="0" borderId="42" xfId="0" applyFont="1" applyFill="1" applyBorder="1" applyAlignment="1" applyProtection="1">
      <alignment vertical="center"/>
    </xf>
    <xf numFmtId="0" fontId="4" fillId="0" borderId="6" xfId="0" applyFont="1" applyFill="1" applyBorder="1" applyAlignment="1" applyProtection="1">
      <alignment vertical="center"/>
    </xf>
    <xf numFmtId="0" fontId="4" fillId="0" borderId="20" xfId="0" applyFont="1" applyFill="1" applyBorder="1" applyAlignment="1" applyProtection="1">
      <alignment vertical="center" wrapText="1"/>
    </xf>
    <xf numFmtId="0" fontId="4" fillId="0" borderId="61" xfId="0" applyFont="1" applyFill="1" applyBorder="1" applyAlignment="1" applyProtection="1">
      <alignment vertical="center"/>
    </xf>
    <xf numFmtId="0" fontId="4" fillId="0" borderId="60" xfId="0" applyFont="1" applyFill="1" applyBorder="1" applyAlignment="1" applyProtection="1">
      <alignment horizontal="center" vertical="center"/>
    </xf>
    <xf numFmtId="179" fontId="4" fillId="0" borderId="56" xfId="0" applyNumberFormat="1" applyFont="1" applyFill="1" applyBorder="1" applyAlignment="1" applyProtection="1">
      <alignment vertical="center"/>
    </xf>
    <xf numFmtId="179" fontId="4" fillId="0" borderId="59" xfId="0" applyNumberFormat="1" applyFont="1" applyFill="1" applyBorder="1" applyAlignment="1" applyProtection="1">
      <alignment vertical="center"/>
    </xf>
    <xf numFmtId="0" fontId="4" fillId="0" borderId="56" xfId="0" applyFont="1" applyBorder="1" applyAlignment="1" applyProtection="1">
      <alignment vertical="center" wrapText="1"/>
    </xf>
    <xf numFmtId="0" fontId="4" fillId="0" borderId="59" xfId="0" applyFont="1" applyFill="1" applyBorder="1" applyAlignment="1" applyProtection="1">
      <alignment vertical="center" wrapText="1"/>
    </xf>
    <xf numFmtId="0" fontId="4" fillId="0" borderId="62" xfId="0" applyFont="1" applyFill="1" applyBorder="1" applyAlignment="1" applyProtection="1">
      <alignment vertical="center"/>
    </xf>
    <xf numFmtId="180" fontId="4" fillId="4" borderId="53" xfId="0" applyNumberFormat="1" applyFont="1" applyFill="1" applyBorder="1" applyAlignment="1" applyProtection="1">
      <alignment horizontal="center" vertical="center"/>
    </xf>
    <xf numFmtId="0" fontId="4" fillId="0" borderId="3" xfId="0" applyFont="1" applyFill="1" applyBorder="1" applyAlignment="1" applyProtection="1">
      <alignment vertical="center" wrapText="1"/>
    </xf>
    <xf numFmtId="0" fontId="4" fillId="0" borderId="68" xfId="0" applyFont="1" applyFill="1" applyBorder="1" applyAlignment="1" applyProtection="1">
      <alignment horizontal="center" vertical="center"/>
    </xf>
    <xf numFmtId="0" fontId="4" fillId="0" borderId="69" xfId="0" applyFont="1" applyFill="1" applyBorder="1" applyAlignment="1" applyProtection="1">
      <alignment vertical="center"/>
    </xf>
    <xf numFmtId="0" fontId="4" fillId="0" borderId="64" xfId="0" applyFont="1" applyFill="1" applyBorder="1" applyAlignment="1" applyProtection="1">
      <alignment vertical="center" wrapText="1"/>
    </xf>
    <xf numFmtId="179" fontId="4" fillId="0" borderId="30" xfId="0" applyNumberFormat="1" applyFont="1" applyFill="1" applyBorder="1" applyAlignment="1" applyProtection="1">
      <alignment vertical="center"/>
    </xf>
    <xf numFmtId="0" fontId="11" fillId="0" borderId="70" xfId="0" applyFont="1" applyFill="1" applyBorder="1" applyAlignment="1" applyProtection="1">
      <alignment vertical="center"/>
    </xf>
    <xf numFmtId="0" fontId="7" fillId="0" borderId="47" xfId="0" applyFont="1" applyFill="1" applyBorder="1" applyAlignment="1" applyProtection="1">
      <alignment vertical="center"/>
    </xf>
    <xf numFmtId="180" fontId="7" fillId="0" borderId="2" xfId="0" applyNumberFormat="1" applyFont="1" applyFill="1" applyBorder="1" applyAlignment="1" applyProtection="1">
      <alignment horizontal="center" vertical="center"/>
    </xf>
    <xf numFmtId="176" fontId="4" fillId="0" borderId="4" xfId="0" applyNumberFormat="1" applyFont="1" applyFill="1" applyBorder="1" applyAlignment="1" applyProtection="1">
      <alignment horizontal="center" vertical="center" shrinkToFit="1"/>
    </xf>
    <xf numFmtId="176" fontId="4" fillId="0" borderId="72" xfId="0" applyNumberFormat="1" applyFont="1" applyFill="1" applyBorder="1" applyAlignment="1" applyProtection="1">
      <alignment horizontal="center" vertical="center"/>
    </xf>
    <xf numFmtId="176" fontId="4" fillId="0" borderId="3" xfId="0" applyNumberFormat="1" applyFont="1" applyFill="1" applyBorder="1" applyAlignment="1" applyProtection="1">
      <alignment horizontal="center" vertical="center" shrinkToFit="1"/>
    </xf>
    <xf numFmtId="176" fontId="4" fillId="0" borderId="74" xfId="0" applyNumberFormat="1" applyFont="1" applyFill="1" applyBorder="1" applyAlignment="1" applyProtection="1">
      <alignment horizontal="center" vertical="center"/>
    </xf>
    <xf numFmtId="176" fontId="4" fillId="0" borderId="3" xfId="2" applyNumberFormat="1" applyFont="1" applyFill="1" applyBorder="1" applyAlignment="1" applyProtection="1">
      <alignment horizontal="center" vertical="center" shrinkToFit="1"/>
    </xf>
    <xf numFmtId="176" fontId="4" fillId="0" borderId="74" xfId="2" applyNumberFormat="1" applyFont="1" applyFill="1" applyBorder="1" applyAlignment="1" applyProtection="1">
      <alignment horizontal="center" vertical="center"/>
    </xf>
    <xf numFmtId="180" fontId="4" fillId="0" borderId="19" xfId="2" applyNumberFormat="1" applyFont="1" applyFill="1" applyBorder="1" applyAlignment="1" applyProtection="1">
      <alignment horizontal="center" vertical="center"/>
    </xf>
    <xf numFmtId="176" fontId="4" fillId="0" borderId="35" xfId="2" applyNumberFormat="1" applyFont="1" applyFill="1" applyBorder="1" applyAlignment="1" applyProtection="1">
      <alignment horizontal="center" vertical="center"/>
    </xf>
    <xf numFmtId="0" fontId="4" fillId="0" borderId="77" xfId="0" applyFont="1" applyFill="1" applyBorder="1" applyAlignment="1" applyProtection="1">
      <alignment horizontal="center" vertical="center"/>
    </xf>
    <xf numFmtId="0" fontId="8" fillId="2" borderId="0" xfId="0" applyFont="1" applyFill="1" applyAlignment="1" applyProtection="1"/>
    <xf numFmtId="0" fontId="8" fillId="2" borderId="0" xfId="0" applyFont="1" applyFill="1" applyProtection="1"/>
    <xf numFmtId="0" fontId="8" fillId="2" borderId="0" xfId="0" applyFont="1" applyFill="1" applyAlignment="1" applyProtection="1">
      <alignment vertical="center"/>
    </xf>
    <xf numFmtId="180" fontId="8" fillId="2" borderId="0" xfId="0" applyNumberFormat="1" applyFont="1" applyFill="1" applyAlignment="1" applyProtection="1">
      <alignment horizontal="center" vertical="center"/>
    </xf>
    <xf numFmtId="0" fontId="8" fillId="2" borderId="15" xfId="0" applyFont="1" applyFill="1" applyBorder="1" applyAlignment="1" applyProtection="1">
      <alignment vertical="center"/>
    </xf>
    <xf numFmtId="0" fontId="8" fillId="2" borderId="0" xfId="0" applyFont="1" applyFill="1" applyBorder="1" applyAlignment="1" applyProtection="1">
      <alignment horizontal="center" vertical="center"/>
    </xf>
    <xf numFmtId="180" fontId="8" fillId="2" borderId="0" xfId="0" applyNumberFormat="1" applyFont="1" applyFill="1" applyBorder="1" applyAlignment="1" applyProtection="1">
      <alignment horizontal="center" vertical="center"/>
    </xf>
    <xf numFmtId="0" fontId="13" fillId="2" borderId="0" xfId="0" applyFont="1" applyFill="1" applyAlignment="1" applyProtection="1">
      <alignment vertical="center"/>
    </xf>
    <xf numFmtId="0" fontId="4" fillId="2" borderId="0" xfId="0" applyFont="1" applyFill="1" applyAlignment="1" applyProtection="1">
      <alignment vertical="center"/>
    </xf>
    <xf numFmtId="180" fontId="4" fillId="0" borderId="78" xfId="0" applyNumberFormat="1" applyFont="1" applyFill="1" applyBorder="1" applyAlignment="1" applyProtection="1">
      <alignment horizontal="center" vertical="center"/>
    </xf>
    <xf numFmtId="0" fontId="10" fillId="2" borderId="0" xfId="0" applyFont="1" applyFill="1" applyBorder="1" applyProtection="1"/>
    <xf numFmtId="0" fontId="14" fillId="3" borderId="45" xfId="0" applyFont="1" applyFill="1" applyBorder="1" applyAlignment="1" applyProtection="1">
      <alignment horizontal="center" vertical="center" shrinkToFit="1"/>
      <protection locked="0"/>
    </xf>
    <xf numFmtId="0" fontId="14" fillId="3" borderId="38" xfId="0" applyFont="1" applyFill="1" applyBorder="1" applyAlignment="1" applyProtection="1">
      <alignment horizontal="center" vertical="center" shrinkToFit="1"/>
      <protection locked="0"/>
    </xf>
    <xf numFmtId="0" fontId="14" fillId="3" borderId="39" xfId="0" applyFont="1" applyFill="1" applyBorder="1" applyAlignment="1" applyProtection="1">
      <alignment horizontal="center" vertical="center" shrinkToFit="1"/>
      <protection locked="0"/>
    </xf>
    <xf numFmtId="0" fontId="14" fillId="3" borderId="43" xfId="0" applyFont="1" applyFill="1" applyBorder="1" applyAlignment="1" applyProtection="1">
      <alignment horizontal="center" vertical="center" shrinkToFit="1"/>
      <protection locked="0"/>
    </xf>
    <xf numFmtId="0" fontId="4" fillId="0" borderId="12" xfId="0" applyFont="1" applyFill="1" applyBorder="1" applyAlignment="1" applyProtection="1">
      <alignment vertical="center"/>
    </xf>
    <xf numFmtId="0" fontId="4" fillId="0" borderId="4" xfId="0" applyFont="1" applyFill="1" applyBorder="1" applyAlignment="1" applyProtection="1">
      <alignment vertical="center" wrapText="1"/>
    </xf>
    <xf numFmtId="0" fontId="4" fillId="0" borderId="50" xfId="0" applyFont="1" applyFill="1" applyBorder="1" applyAlignment="1" applyProtection="1">
      <alignment horizontal="left" vertical="center" wrapText="1"/>
    </xf>
    <xf numFmtId="0" fontId="4" fillId="0" borderId="50" xfId="0" applyFont="1" applyFill="1" applyBorder="1" applyAlignment="1" applyProtection="1">
      <alignment vertical="center" wrapText="1"/>
    </xf>
    <xf numFmtId="0" fontId="4" fillId="0" borderId="50" xfId="0" applyFont="1" applyFill="1" applyBorder="1" applyAlignment="1" applyProtection="1">
      <alignment vertical="center"/>
    </xf>
    <xf numFmtId="180" fontId="4" fillId="4" borderId="91" xfId="0" applyNumberFormat="1" applyFont="1" applyFill="1" applyBorder="1" applyAlignment="1" applyProtection="1">
      <alignment horizontal="center" vertical="center"/>
    </xf>
    <xf numFmtId="180" fontId="4" fillId="0" borderId="36" xfId="2" applyNumberFormat="1" applyFont="1" applyFill="1" applyBorder="1" applyAlignment="1" applyProtection="1">
      <alignment horizontal="center" vertical="center" shrinkToFit="1"/>
    </xf>
    <xf numFmtId="180" fontId="4" fillId="0" borderId="40" xfId="0" applyNumberFormat="1" applyFont="1" applyFill="1" applyBorder="1" applyAlignment="1" applyProtection="1">
      <alignment horizontal="center" vertical="center"/>
    </xf>
    <xf numFmtId="49" fontId="4" fillId="3" borderId="93" xfId="0" applyNumberFormat="1" applyFont="1" applyFill="1" applyBorder="1" applyAlignment="1" applyProtection="1">
      <alignment horizontal="center" vertical="center" shrinkToFit="1"/>
      <protection locked="0"/>
    </xf>
    <xf numFmtId="0" fontId="4" fillId="2" borderId="17" xfId="0" applyFont="1" applyFill="1" applyBorder="1" applyAlignment="1" applyProtection="1">
      <alignment horizontal="center" vertical="center"/>
    </xf>
    <xf numFmtId="0" fontId="4" fillId="2" borderId="94" xfId="0" applyFont="1" applyFill="1" applyBorder="1" applyAlignment="1" applyProtection="1">
      <alignment horizontal="center" vertical="center"/>
    </xf>
    <xf numFmtId="181" fontId="4" fillId="3" borderId="43" xfId="0" applyNumberFormat="1" applyFont="1" applyFill="1" applyBorder="1" applyAlignment="1" applyProtection="1">
      <alignment horizontal="center" vertical="center" shrinkToFit="1"/>
      <protection locked="0"/>
    </xf>
    <xf numFmtId="0" fontId="4" fillId="3" borderId="27" xfId="0" applyFont="1" applyFill="1" applyBorder="1" applyAlignment="1" applyProtection="1">
      <alignment horizontal="center" vertical="center"/>
    </xf>
    <xf numFmtId="176" fontId="10" fillId="0" borderId="63" xfId="2" applyNumberFormat="1" applyFont="1" applyFill="1" applyBorder="1" applyAlignment="1" applyProtection="1">
      <alignment horizontal="center" vertical="center" shrinkToFit="1"/>
    </xf>
    <xf numFmtId="0" fontId="16" fillId="0" borderId="77" xfId="0" applyFont="1" applyFill="1" applyBorder="1" applyAlignment="1" applyProtection="1">
      <alignment horizontal="center" vertical="center" shrinkToFit="1"/>
    </xf>
    <xf numFmtId="180" fontId="10" fillId="0" borderId="81" xfId="0" applyNumberFormat="1" applyFont="1" applyFill="1" applyBorder="1" applyAlignment="1" applyProtection="1">
      <alignment horizontal="right" vertical="center"/>
    </xf>
    <xf numFmtId="182" fontId="4" fillId="3" borderId="38" xfId="0" applyNumberFormat="1" applyFont="1" applyFill="1" applyBorder="1" applyAlignment="1" applyProtection="1">
      <alignment horizontal="center" vertical="center" shrinkToFit="1"/>
      <protection locked="0"/>
    </xf>
    <xf numFmtId="178" fontId="4" fillId="4" borderId="59" xfId="0" applyNumberFormat="1" applyFont="1" applyFill="1" applyBorder="1" applyAlignment="1" applyProtection="1">
      <alignment horizontal="center" vertical="center"/>
      <protection locked="0"/>
    </xf>
    <xf numFmtId="12" fontId="4" fillId="2" borderId="0" xfId="0" applyNumberFormat="1" applyFont="1" applyFill="1" applyAlignment="1" applyProtection="1">
      <alignment vertical="center"/>
    </xf>
    <xf numFmtId="0" fontId="4" fillId="0" borderId="92" xfId="0" applyFont="1" applyFill="1" applyBorder="1" applyAlignment="1" applyProtection="1">
      <alignment vertical="center" wrapText="1"/>
    </xf>
    <xf numFmtId="183" fontId="4" fillId="4" borderId="1" xfId="0" applyNumberFormat="1" applyFont="1" applyFill="1" applyBorder="1" applyAlignment="1" applyProtection="1">
      <alignment horizontal="center" vertical="center" shrinkToFit="1"/>
      <protection locked="0"/>
    </xf>
    <xf numFmtId="180" fontId="4" fillId="5" borderId="98" xfId="0" applyNumberFormat="1" applyFont="1" applyFill="1" applyBorder="1" applyAlignment="1" applyProtection="1">
      <alignment horizontal="center" vertical="center"/>
    </xf>
    <xf numFmtId="0" fontId="4" fillId="7" borderId="27" xfId="0" applyFont="1" applyFill="1" applyBorder="1" applyAlignment="1" applyProtection="1">
      <alignment horizontal="center" vertical="center" shrinkToFit="1"/>
      <protection locked="0"/>
    </xf>
    <xf numFmtId="0" fontId="4" fillId="7" borderId="28" xfId="0" applyFont="1" applyFill="1" applyBorder="1" applyAlignment="1" applyProtection="1">
      <alignment horizontal="center" vertical="center" shrinkToFit="1"/>
      <protection locked="0"/>
    </xf>
    <xf numFmtId="0" fontId="4" fillId="7" borderId="38" xfId="0" applyFont="1" applyFill="1" applyBorder="1" applyAlignment="1" applyProtection="1">
      <alignment horizontal="center" vertical="center" shrinkToFit="1"/>
      <protection locked="0"/>
    </xf>
    <xf numFmtId="182" fontId="4" fillId="7" borderId="38" xfId="0" applyNumberFormat="1" applyFont="1" applyFill="1" applyBorder="1" applyAlignment="1" applyProtection="1">
      <alignment horizontal="center" vertical="center" shrinkToFit="1"/>
      <protection locked="0"/>
    </xf>
    <xf numFmtId="181" fontId="4" fillId="7" borderId="43" xfId="0" applyNumberFormat="1" applyFont="1" applyFill="1" applyBorder="1" applyAlignment="1" applyProtection="1">
      <alignment horizontal="center" vertical="center" shrinkToFit="1"/>
      <protection locked="0"/>
    </xf>
    <xf numFmtId="0" fontId="4" fillId="7" borderId="27" xfId="0" applyFont="1" applyFill="1" applyBorder="1" applyAlignment="1" applyProtection="1">
      <alignment horizontal="center" vertical="center"/>
    </xf>
    <xf numFmtId="0" fontId="4" fillId="7" borderId="38" xfId="0" applyFont="1" applyFill="1" applyBorder="1" applyAlignment="1" applyProtection="1">
      <alignment horizontal="center" vertical="center" wrapText="1" shrinkToFit="1"/>
      <protection locked="0"/>
    </xf>
    <xf numFmtId="0" fontId="4" fillId="7" borderId="101" xfId="0" applyNumberFormat="1" applyFont="1" applyFill="1" applyBorder="1" applyAlignment="1" applyProtection="1">
      <alignment horizontal="center" vertical="center" shrinkToFit="1"/>
      <protection locked="0"/>
    </xf>
    <xf numFmtId="0" fontId="4" fillId="7" borderId="43" xfId="0" applyFont="1" applyFill="1" applyBorder="1" applyAlignment="1" applyProtection="1">
      <alignment horizontal="center" vertical="center" shrinkToFit="1"/>
      <protection locked="0"/>
    </xf>
    <xf numFmtId="0" fontId="4" fillId="7" borderId="43" xfId="0" applyFont="1" applyFill="1" applyBorder="1" applyAlignment="1" applyProtection="1">
      <alignment horizontal="center" vertical="center" wrapText="1" shrinkToFit="1"/>
      <protection locked="0"/>
    </xf>
    <xf numFmtId="0" fontId="4" fillId="7" borderId="44" xfId="0" applyFont="1" applyFill="1" applyBorder="1" applyAlignment="1" applyProtection="1">
      <alignment horizontal="center" vertical="center"/>
      <protection locked="0"/>
    </xf>
    <xf numFmtId="0" fontId="4" fillId="7" borderId="39" xfId="0" applyFont="1" applyFill="1" applyBorder="1" applyAlignment="1" applyProtection="1">
      <alignment horizontal="center" vertical="center" shrinkToFit="1"/>
      <protection locked="0"/>
    </xf>
    <xf numFmtId="179" fontId="4" fillId="7" borderId="38" xfId="0" applyNumberFormat="1" applyFont="1" applyFill="1" applyBorder="1" applyAlignment="1" applyProtection="1">
      <alignment horizontal="center" vertical="center" wrapText="1" shrinkToFit="1"/>
      <protection locked="0"/>
    </xf>
    <xf numFmtId="179" fontId="4" fillId="7" borderId="46" xfId="0" applyNumberFormat="1" applyFont="1" applyFill="1" applyBorder="1" applyAlignment="1" applyProtection="1">
      <alignment horizontal="center" vertical="center" wrapText="1" shrinkToFit="1"/>
      <protection locked="0"/>
    </xf>
    <xf numFmtId="0" fontId="4" fillId="3" borderId="86" xfId="0" applyFont="1" applyFill="1" applyBorder="1" applyAlignment="1" applyProtection="1">
      <alignment horizontal="center" vertical="center" shrinkToFit="1"/>
      <protection locked="0"/>
    </xf>
    <xf numFmtId="0" fontId="4" fillId="3" borderId="90" xfId="0" applyFont="1" applyFill="1" applyBorder="1" applyAlignment="1" applyProtection="1">
      <alignment horizontal="center" vertical="center" shrinkToFit="1"/>
      <protection locked="0"/>
    </xf>
    <xf numFmtId="0" fontId="4" fillId="3" borderId="84" xfId="0" applyFont="1" applyFill="1" applyBorder="1" applyAlignment="1" applyProtection="1">
      <alignment horizontal="center" vertical="center" shrinkToFit="1"/>
      <protection locked="0"/>
    </xf>
    <xf numFmtId="0" fontId="4" fillId="3" borderId="85" xfId="0" applyFont="1" applyFill="1" applyBorder="1" applyAlignment="1" applyProtection="1">
      <alignment horizontal="center" vertical="center" shrinkToFit="1"/>
      <protection locked="0"/>
    </xf>
    <xf numFmtId="0" fontId="4" fillId="0" borderId="36" xfId="0" applyFont="1" applyFill="1" applyBorder="1" applyAlignment="1" applyProtection="1">
      <alignment vertical="center" wrapText="1"/>
    </xf>
    <xf numFmtId="0" fontId="0" fillId="2" borderId="0" xfId="0" applyFont="1" applyFill="1" applyBorder="1" applyProtection="1"/>
    <xf numFmtId="0" fontId="4" fillId="2" borderId="0" xfId="0" applyFont="1" applyFill="1" applyBorder="1" applyProtection="1"/>
    <xf numFmtId="0" fontId="0" fillId="2" borderId="0" xfId="0" applyFont="1" applyFill="1" applyBorder="1" applyAlignment="1" applyProtection="1">
      <alignment vertical="center"/>
    </xf>
    <xf numFmtId="0" fontId="0" fillId="2" borderId="0" xfId="0" applyFont="1" applyFill="1" applyBorder="1" applyAlignment="1" applyProtection="1">
      <alignment horizontal="center" vertical="center"/>
    </xf>
    <xf numFmtId="0" fontId="0" fillId="2" borderId="0" xfId="0" applyFont="1" applyFill="1" applyAlignment="1" applyProtection="1">
      <alignment vertical="center"/>
    </xf>
    <xf numFmtId="0" fontId="0" fillId="0" borderId="0" xfId="0" applyFont="1" applyFill="1" applyBorder="1" applyAlignment="1" applyProtection="1">
      <alignment vertical="center"/>
    </xf>
    <xf numFmtId="0" fontId="0" fillId="0" borderId="0" xfId="0" applyFont="1" applyFill="1" applyAlignment="1" applyProtection="1">
      <alignment vertical="center"/>
    </xf>
    <xf numFmtId="180" fontId="0" fillId="0" borderId="0" xfId="0" applyNumberFormat="1" applyFont="1" applyFill="1" applyAlignment="1" applyProtection="1">
      <alignment vertical="center"/>
    </xf>
    <xf numFmtId="180" fontId="0" fillId="0" borderId="0" xfId="0" applyNumberFormat="1" applyFont="1" applyFill="1" applyBorder="1" applyAlignment="1" applyProtection="1">
      <alignment vertical="center"/>
    </xf>
    <xf numFmtId="0" fontId="4" fillId="0" borderId="0" xfId="0" applyFont="1" applyFill="1" applyBorder="1" applyProtection="1"/>
    <xf numFmtId="0" fontId="4" fillId="0" borderId="50" xfId="0" applyFont="1" applyFill="1" applyBorder="1" applyProtection="1"/>
    <xf numFmtId="0" fontId="4" fillId="0" borderId="13" xfId="0" applyFont="1" applyFill="1" applyBorder="1" applyAlignment="1" applyProtection="1">
      <alignment vertical="center" wrapText="1"/>
    </xf>
    <xf numFmtId="0" fontId="0" fillId="0" borderId="4" xfId="0" applyFont="1" applyFill="1" applyBorder="1" applyAlignment="1" applyProtection="1">
      <alignment vertical="center" wrapText="1"/>
    </xf>
    <xf numFmtId="0" fontId="0" fillId="0" borderId="5" xfId="0" applyFont="1" applyFill="1" applyBorder="1" applyAlignment="1" applyProtection="1">
      <alignment horizontal="center" vertical="center" wrapText="1"/>
    </xf>
    <xf numFmtId="0" fontId="0" fillId="2" borderId="36" xfId="0" applyFont="1" applyFill="1" applyBorder="1" applyAlignment="1" applyProtection="1">
      <alignment vertical="center" wrapText="1"/>
    </xf>
    <xf numFmtId="0" fontId="0" fillId="2" borderId="0" xfId="0" applyFont="1" applyFill="1" applyBorder="1" applyAlignment="1" applyProtection="1">
      <alignment vertical="center" wrapText="1"/>
    </xf>
    <xf numFmtId="0" fontId="0" fillId="2" borderId="17" xfId="0" applyFont="1" applyFill="1" applyBorder="1" applyAlignment="1" applyProtection="1">
      <alignment vertical="center" wrapText="1"/>
    </xf>
    <xf numFmtId="178" fontId="4" fillId="2" borderId="0" xfId="0" applyNumberFormat="1" applyFont="1" applyFill="1" applyBorder="1" applyAlignment="1" applyProtection="1">
      <alignment horizontal="center" vertical="center"/>
    </xf>
    <xf numFmtId="178" fontId="4" fillId="2" borderId="0" xfId="0" applyNumberFormat="1" applyFont="1" applyFill="1" applyBorder="1" applyProtection="1"/>
    <xf numFmtId="178" fontId="4" fillId="0" borderId="0" xfId="0" applyNumberFormat="1" applyFont="1" applyFill="1" applyBorder="1" applyProtection="1"/>
    <xf numFmtId="0" fontId="0" fillId="0" borderId="7" xfId="0" applyFont="1" applyFill="1" applyBorder="1" applyAlignment="1" applyProtection="1">
      <alignment vertical="center"/>
    </xf>
    <xf numFmtId="176" fontId="4" fillId="2" borderId="0" xfId="0" applyNumberFormat="1" applyFont="1" applyFill="1" applyBorder="1" applyAlignment="1" applyProtection="1">
      <alignment horizontal="center" vertical="center"/>
    </xf>
    <xf numFmtId="180" fontId="4" fillId="0" borderId="99" xfId="0" applyNumberFormat="1" applyFont="1" applyFill="1" applyBorder="1" applyAlignment="1" applyProtection="1">
      <alignment horizontal="right" vertical="center"/>
    </xf>
    <xf numFmtId="176" fontId="4" fillId="2" borderId="0" xfId="0" applyNumberFormat="1" applyFont="1" applyFill="1" applyBorder="1" applyProtection="1"/>
    <xf numFmtId="176" fontId="4" fillId="0" borderId="0" xfId="0" applyNumberFormat="1" applyFont="1" applyFill="1" applyBorder="1" applyProtection="1"/>
    <xf numFmtId="176" fontId="4" fillId="2" borderId="17" xfId="0" applyNumberFormat="1" applyFont="1" applyFill="1" applyBorder="1" applyAlignment="1" applyProtection="1">
      <alignment horizontal="center" vertical="center"/>
    </xf>
    <xf numFmtId="180" fontId="4" fillId="0" borderId="97" xfId="0" applyNumberFormat="1" applyFont="1" applyFill="1" applyBorder="1" applyAlignment="1" applyProtection="1">
      <alignment horizontal="right" vertical="center"/>
    </xf>
    <xf numFmtId="180" fontId="4" fillId="0" borderId="37" xfId="0" applyNumberFormat="1" applyFont="1" applyFill="1" applyBorder="1" applyAlignment="1" applyProtection="1">
      <alignment horizontal="right" vertical="center"/>
    </xf>
    <xf numFmtId="180" fontId="4" fillId="2" borderId="0" xfId="0" applyNumberFormat="1" applyFont="1" applyFill="1" applyBorder="1" applyAlignment="1" applyProtection="1">
      <alignment horizontal="center" vertical="center"/>
    </xf>
    <xf numFmtId="180" fontId="4" fillId="2" borderId="0" xfId="0" applyNumberFormat="1" applyFont="1" applyFill="1" applyBorder="1" applyProtection="1"/>
    <xf numFmtId="180" fontId="4" fillId="0" borderId="0" xfId="0" applyNumberFormat="1" applyFont="1" applyFill="1" applyBorder="1" applyProtection="1"/>
    <xf numFmtId="176" fontId="4" fillId="2" borderId="0" xfId="0" applyNumberFormat="1" applyFont="1" applyFill="1" applyAlignment="1" applyProtection="1">
      <alignment horizontal="center" vertical="center"/>
    </xf>
    <xf numFmtId="180" fontId="4" fillId="0" borderId="79" xfId="0" applyNumberFormat="1" applyFont="1" applyFill="1" applyBorder="1" applyAlignment="1" applyProtection="1">
      <alignment horizontal="right" vertical="center"/>
    </xf>
    <xf numFmtId="176" fontId="4" fillId="2" borderId="0" xfId="0" applyNumberFormat="1" applyFont="1" applyFill="1" applyBorder="1" applyAlignment="1" applyProtection="1">
      <alignment vertical="center"/>
    </xf>
    <xf numFmtId="176" fontId="4" fillId="0" borderId="0" xfId="0" applyNumberFormat="1" applyFont="1" applyFill="1" applyBorder="1" applyAlignment="1" applyProtection="1">
      <alignment vertical="center"/>
    </xf>
    <xf numFmtId="0" fontId="4" fillId="2" borderId="0" xfId="0" applyFont="1" applyFill="1" applyAlignment="1" applyProtection="1">
      <alignment horizontal="center" vertical="center"/>
    </xf>
    <xf numFmtId="0" fontId="0" fillId="2" borderId="0" xfId="0" applyFont="1" applyFill="1" applyAlignment="1" applyProtection="1">
      <alignment horizontal="center" vertical="center"/>
    </xf>
    <xf numFmtId="0" fontId="0" fillId="2" borderId="0" xfId="0" applyFont="1" applyFill="1" applyAlignment="1" applyProtection="1"/>
    <xf numFmtId="0" fontId="0" fillId="2" borderId="0" xfId="0" applyFont="1" applyFill="1" applyProtection="1"/>
    <xf numFmtId="180" fontId="0" fillId="2" borderId="0" xfId="0" applyNumberFormat="1" applyFont="1" applyFill="1" applyAlignment="1" applyProtection="1">
      <alignment horizontal="center" vertical="center"/>
    </xf>
    <xf numFmtId="0" fontId="0" fillId="2" borderId="0" xfId="0" applyFont="1" applyFill="1" applyBorder="1" applyAlignment="1" applyProtection="1"/>
    <xf numFmtId="0" fontId="0" fillId="0" borderId="0" xfId="0" applyFont="1" applyFill="1" applyBorder="1" applyAlignment="1" applyProtection="1">
      <alignment horizontal="center" vertical="center"/>
    </xf>
    <xf numFmtId="0" fontId="0" fillId="0" borderId="0" xfId="0" applyFont="1" applyFill="1" applyAlignment="1" applyProtection="1">
      <alignment horizontal="center" vertical="center"/>
    </xf>
    <xf numFmtId="0" fontId="0" fillId="0" borderId="0" xfId="0" applyFont="1" applyFill="1" applyAlignment="1" applyProtection="1"/>
    <xf numFmtId="0" fontId="0" fillId="0" borderId="0" xfId="0" applyFont="1" applyFill="1" applyProtection="1"/>
    <xf numFmtId="180" fontId="0" fillId="0" borderId="0" xfId="0" applyNumberFormat="1" applyFont="1" applyFill="1" applyAlignment="1" applyProtection="1">
      <alignment horizontal="center" vertical="center"/>
    </xf>
    <xf numFmtId="0" fontId="0" fillId="0" borderId="0" xfId="0" applyFont="1" applyFill="1" applyBorder="1" applyProtection="1"/>
    <xf numFmtId="0" fontId="4" fillId="3" borderId="87" xfId="0" applyFont="1" applyFill="1" applyBorder="1" applyAlignment="1" applyProtection="1">
      <alignment horizontal="center" vertical="center" shrinkToFit="1"/>
      <protection locked="0"/>
    </xf>
    <xf numFmtId="183" fontId="4" fillId="4" borderId="88" xfId="0" applyNumberFormat="1" applyFont="1" applyFill="1" applyBorder="1" applyAlignment="1" applyProtection="1">
      <alignment horizontal="center" vertical="center" shrinkToFit="1"/>
      <protection locked="0"/>
    </xf>
    <xf numFmtId="0" fontId="4" fillId="0" borderId="49" xfId="0" applyFont="1" applyFill="1" applyBorder="1" applyAlignment="1" applyProtection="1">
      <alignment vertical="center" wrapText="1"/>
    </xf>
    <xf numFmtId="179" fontId="4" fillId="0" borderId="56" xfId="0" applyNumberFormat="1" applyFont="1" applyFill="1" applyBorder="1" applyAlignment="1" applyProtection="1">
      <alignment vertical="top" wrapText="1"/>
    </xf>
    <xf numFmtId="0" fontId="4" fillId="2" borderId="49" xfId="0" applyFont="1" applyFill="1" applyBorder="1" applyAlignment="1" applyProtection="1">
      <alignment horizontal="center" vertical="center"/>
    </xf>
    <xf numFmtId="0" fontId="4" fillId="2" borderId="36" xfId="0" applyFont="1" applyFill="1" applyBorder="1" applyAlignment="1" applyProtection="1">
      <alignment horizontal="center" vertical="center"/>
    </xf>
    <xf numFmtId="0" fontId="11" fillId="3" borderId="111" xfId="0" applyFont="1" applyFill="1" applyBorder="1" applyAlignment="1" applyProtection="1">
      <alignment horizontal="center" vertical="center" shrinkToFit="1"/>
      <protection locked="0"/>
    </xf>
    <xf numFmtId="0" fontId="4" fillId="0" borderId="107" xfId="0" applyFont="1" applyFill="1" applyBorder="1" applyAlignment="1" applyProtection="1">
      <alignment horizontal="center" vertical="center" shrinkToFit="1"/>
    </xf>
    <xf numFmtId="180" fontId="11" fillId="0" borderId="112" xfId="0" applyNumberFormat="1" applyFont="1" applyFill="1" applyBorder="1" applyAlignment="1" applyProtection="1">
      <alignment horizontal="center" vertical="center"/>
    </xf>
    <xf numFmtId="180" fontId="4" fillId="0" borderId="114" xfId="0" applyNumberFormat="1" applyFont="1" applyFill="1" applyBorder="1" applyAlignment="1" applyProtection="1">
      <alignment horizontal="center" vertical="center" shrinkToFit="1"/>
    </xf>
    <xf numFmtId="0" fontId="11" fillId="0" borderId="115" xfId="0" applyFont="1" applyFill="1" applyBorder="1" applyAlignment="1" applyProtection="1">
      <alignment vertical="center"/>
    </xf>
    <xf numFmtId="180" fontId="4" fillId="0" borderId="116" xfId="0" applyNumberFormat="1" applyFont="1" applyFill="1" applyBorder="1" applyAlignment="1" applyProtection="1">
      <alignment horizontal="center" vertical="center"/>
    </xf>
    <xf numFmtId="0" fontId="4" fillId="0" borderId="117" xfId="0" applyFont="1" applyFill="1" applyBorder="1" applyAlignment="1" applyProtection="1">
      <alignment vertical="center"/>
    </xf>
    <xf numFmtId="180" fontId="4" fillId="2" borderId="118" xfId="0" applyNumberFormat="1" applyFont="1" applyFill="1" applyBorder="1" applyAlignment="1" applyProtection="1">
      <alignment horizontal="center" vertical="center"/>
    </xf>
    <xf numFmtId="180" fontId="4" fillId="2" borderId="119" xfId="0" applyNumberFormat="1" applyFont="1" applyFill="1" applyBorder="1" applyAlignment="1" applyProtection="1">
      <alignment horizontal="center" vertical="center"/>
    </xf>
    <xf numFmtId="0" fontId="4" fillId="0" borderId="120" xfId="0" applyFont="1" applyFill="1" applyBorder="1" applyAlignment="1" applyProtection="1">
      <alignment vertical="center"/>
    </xf>
    <xf numFmtId="0" fontId="4" fillId="0" borderId="121" xfId="0" applyFont="1" applyFill="1" applyBorder="1" applyAlignment="1" applyProtection="1">
      <alignment vertical="center"/>
    </xf>
    <xf numFmtId="0" fontId="5" fillId="0" borderId="121" xfId="0" applyFont="1" applyFill="1" applyBorder="1" applyAlignment="1" applyProtection="1">
      <alignment vertical="top" wrapText="1"/>
    </xf>
    <xf numFmtId="0" fontId="0" fillId="2" borderId="119" xfId="0" applyFont="1" applyFill="1" applyBorder="1" applyAlignment="1" applyProtection="1">
      <alignment vertical="center" wrapText="1"/>
    </xf>
    <xf numFmtId="0" fontId="4" fillId="7" borderId="126" xfId="0" applyFont="1" applyFill="1" applyBorder="1" applyAlignment="1" applyProtection="1">
      <alignment horizontal="center" vertical="center" shrinkToFit="1"/>
      <protection locked="0"/>
    </xf>
    <xf numFmtId="177" fontId="4" fillId="2" borderId="127" xfId="0" applyNumberFormat="1" applyFont="1" applyFill="1" applyBorder="1" applyAlignment="1" applyProtection="1">
      <alignment horizontal="center" vertical="center"/>
    </xf>
    <xf numFmtId="180" fontId="4" fillId="2" borderId="128" xfId="0" applyNumberFormat="1" applyFont="1" applyFill="1" applyBorder="1" applyAlignment="1" applyProtection="1">
      <alignment horizontal="center" vertical="center"/>
    </xf>
    <xf numFmtId="0" fontId="4" fillId="3" borderId="129" xfId="0" applyFont="1" applyFill="1" applyBorder="1" applyAlignment="1" applyProtection="1">
      <alignment horizontal="center" vertical="center" shrinkToFit="1"/>
      <protection locked="0"/>
    </xf>
    <xf numFmtId="180" fontId="4" fillId="2" borderId="130" xfId="0" applyNumberFormat="1" applyFont="1" applyFill="1" applyBorder="1" applyAlignment="1" applyProtection="1">
      <alignment horizontal="center" vertical="center"/>
    </xf>
    <xf numFmtId="0" fontId="4" fillId="0" borderId="95" xfId="0" applyFont="1" applyFill="1" applyBorder="1" applyAlignment="1" applyProtection="1">
      <alignment vertical="center"/>
    </xf>
    <xf numFmtId="0" fontId="4" fillId="0" borderId="80" xfId="0" applyFont="1" applyFill="1" applyBorder="1" applyAlignment="1" applyProtection="1">
      <alignment vertical="center" wrapText="1"/>
    </xf>
    <xf numFmtId="179" fontId="4" fillId="0" borderId="56" xfId="0" applyNumberFormat="1" applyFont="1" applyFill="1" applyBorder="1" applyAlignment="1" applyProtection="1">
      <alignment vertical="center" wrapText="1"/>
    </xf>
    <xf numFmtId="179" fontId="4" fillId="7" borderId="45" xfId="0" applyNumberFormat="1" applyFont="1" applyFill="1" applyBorder="1" applyAlignment="1" applyProtection="1">
      <alignment horizontal="center" vertical="center" wrapText="1" shrinkToFit="1"/>
      <protection locked="0"/>
    </xf>
    <xf numFmtId="180" fontId="4" fillId="0" borderId="96" xfId="0" applyNumberFormat="1" applyFont="1" applyFill="1" applyBorder="1" applyAlignment="1" applyProtection="1">
      <alignment horizontal="center" vertical="center"/>
    </xf>
    <xf numFmtId="0" fontId="11" fillId="0" borderId="131" xfId="0" applyFont="1" applyFill="1" applyBorder="1" applyAlignment="1" applyProtection="1">
      <alignment vertical="center"/>
    </xf>
    <xf numFmtId="0" fontId="4" fillId="0" borderId="132" xfId="0" applyFont="1" applyFill="1" applyBorder="1" applyAlignment="1" applyProtection="1">
      <alignment vertical="center"/>
    </xf>
    <xf numFmtId="180" fontId="4" fillId="0" borderId="132" xfId="0" applyNumberFormat="1" applyFont="1" applyFill="1" applyBorder="1" applyAlignment="1" applyProtection="1">
      <alignment horizontal="center" vertical="center"/>
    </xf>
    <xf numFmtId="178" fontId="4" fillId="0" borderId="132" xfId="0" applyNumberFormat="1" applyFont="1" applyFill="1" applyBorder="1" applyAlignment="1" applyProtection="1">
      <alignment horizontal="center" vertical="center"/>
    </xf>
    <xf numFmtId="180" fontId="4" fillId="0" borderId="133" xfId="0" applyNumberFormat="1" applyFont="1" applyFill="1" applyBorder="1" applyAlignment="1" applyProtection="1">
      <alignment horizontal="center" vertical="center"/>
    </xf>
    <xf numFmtId="180" fontId="4" fillId="0" borderId="134" xfId="0" applyNumberFormat="1" applyFont="1" applyFill="1" applyBorder="1" applyAlignment="1" applyProtection="1">
      <alignment horizontal="center" vertical="center"/>
    </xf>
    <xf numFmtId="180" fontId="4" fillId="0" borderId="136" xfId="0" applyNumberFormat="1" applyFont="1" applyFill="1" applyBorder="1" applyAlignment="1" applyProtection="1">
      <alignment horizontal="center" vertical="center"/>
    </xf>
    <xf numFmtId="180" fontId="4" fillId="0" borderId="137" xfId="0" applyNumberFormat="1" applyFont="1" applyFill="1" applyBorder="1" applyAlignment="1" applyProtection="1">
      <alignment horizontal="center" vertical="center"/>
    </xf>
    <xf numFmtId="180" fontId="4" fillId="2" borderId="139" xfId="0" applyNumberFormat="1" applyFont="1" applyFill="1" applyBorder="1" applyAlignment="1" applyProtection="1">
      <alignment horizontal="center" vertical="center"/>
    </xf>
    <xf numFmtId="0" fontId="6" fillId="0" borderId="63" xfId="0" applyFont="1" applyFill="1" applyBorder="1" applyAlignment="1" applyProtection="1">
      <alignment vertical="center"/>
    </xf>
    <xf numFmtId="0" fontId="6" fillId="0" borderId="63" xfId="0" applyFont="1" applyFill="1" applyBorder="1" applyAlignment="1" applyProtection="1">
      <alignment horizontal="center" vertical="center" wrapText="1"/>
    </xf>
    <xf numFmtId="0" fontId="6" fillId="0" borderId="63" xfId="0" applyFont="1" applyFill="1" applyBorder="1" applyAlignment="1" applyProtection="1">
      <alignment horizontal="center" vertical="center"/>
    </xf>
    <xf numFmtId="179" fontId="6" fillId="0" borderId="35" xfId="0" applyNumberFormat="1" applyFont="1" applyFill="1" applyBorder="1" applyAlignment="1" applyProtection="1">
      <alignment vertical="center"/>
    </xf>
    <xf numFmtId="180" fontId="6" fillId="0" borderId="66" xfId="0" applyNumberFormat="1" applyFont="1" applyFill="1" applyBorder="1" applyAlignment="1" applyProtection="1">
      <alignment horizontal="center" vertical="center"/>
    </xf>
    <xf numFmtId="0" fontId="6" fillId="0" borderId="34" xfId="0" applyFont="1" applyFill="1" applyBorder="1" applyAlignment="1" applyProtection="1">
      <alignment horizontal="center" vertical="center" wrapText="1" shrinkToFit="1"/>
    </xf>
    <xf numFmtId="0" fontId="6" fillId="0" borderId="35" xfId="0" applyFont="1" applyFill="1" applyBorder="1" applyAlignment="1" applyProtection="1">
      <alignment horizontal="center" vertical="center"/>
    </xf>
    <xf numFmtId="180" fontId="6" fillId="0" borderId="65" xfId="0" applyNumberFormat="1" applyFont="1" applyFill="1" applyBorder="1" applyAlignment="1" applyProtection="1">
      <alignment horizontal="center" vertical="center"/>
    </xf>
    <xf numFmtId="180" fontId="6" fillId="0" borderId="138" xfId="0" applyNumberFormat="1" applyFont="1" applyFill="1" applyBorder="1" applyAlignment="1" applyProtection="1">
      <alignment horizontal="center" vertical="center"/>
    </xf>
    <xf numFmtId="0" fontId="6" fillId="0" borderId="124" xfId="0" applyFont="1" applyFill="1" applyBorder="1" applyAlignment="1" applyProtection="1">
      <alignment vertical="center"/>
    </xf>
    <xf numFmtId="0" fontId="6" fillId="0" borderId="141" xfId="0" applyFont="1" applyFill="1" applyBorder="1" applyAlignment="1" applyProtection="1">
      <alignment horizontal="center" vertical="center" wrapText="1"/>
    </xf>
    <xf numFmtId="0" fontId="6" fillId="0" borderId="124" xfId="0" applyFont="1" applyFill="1" applyBorder="1" applyAlignment="1" applyProtection="1">
      <alignment horizontal="center" vertical="center"/>
    </xf>
    <xf numFmtId="179" fontId="6" fillId="0" borderId="142" xfId="0" applyNumberFormat="1" applyFont="1" applyFill="1" applyBorder="1" applyAlignment="1" applyProtection="1">
      <alignment vertical="center"/>
    </xf>
    <xf numFmtId="0" fontId="6" fillId="0" borderId="143" xfId="0" applyFont="1" applyFill="1" applyBorder="1" applyAlignment="1" applyProtection="1">
      <alignment horizontal="center" vertical="center" wrapText="1" shrinkToFit="1"/>
    </xf>
    <xf numFmtId="0" fontId="6" fillId="0" borderId="142" xfId="0" applyFont="1" applyFill="1" applyBorder="1" applyAlignment="1" applyProtection="1">
      <alignment horizontal="center" vertical="center"/>
    </xf>
    <xf numFmtId="180" fontId="6" fillId="0" borderId="144" xfId="0" applyNumberFormat="1" applyFont="1" applyFill="1" applyBorder="1" applyAlignment="1" applyProtection="1">
      <alignment horizontal="center" vertical="center"/>
    </xf>
    <xf numFmtId="180" fontId="6" fillId="0" borderId="145" xfId="0" applyNumberFormat="1" applyFont="1" applyFill="1" applyBorder="1" applyAlignment="1" applyProtection="1">
      <alignment horizontal="center" vertical="center"/>
    </xf>
    <xf numFmtId="178" fontId="10" fillId="0" borderId="83" xfId="0" applyNumberFormat="1" applyFont="1" applyFill="1" applyBorder="1" applyAlignment="1" applyProtection="1">
      <alignment vertical="center"/>
    </xf>
    <xf numFmtId="178" fontId="10" fillId="0" borderId="26" xfId="0" applyNumberFormat="1" applyFont="1" applyFill="1" applyBorder="1" applyAlignment="1" applyProtection="1">
      <alignment vertical="center"/>
    </xf>
    <xf numFmtId="0" fontId="10" fillId="0" borderId="32" xfId="0" applyFont="1" applyFill="1" applyBorder="1" applyAlignment="1" applyProtection="1">
      <alignment vertical="center"/>
    </xf>
    <xf numFmtId="0" fontId="21" fillId="0" borderId="20" xfId="0" applyFont="1" applyFill="1" applyBorder="1" applyAlignment="1" applyProtection="1">
      <alignment vertical="top" wrapText="1"/>
    </xf>
    <xf numFmtId="0" fontId="10" fillId="0" borderId="20" xfId="0" applyFont="1" applyFill="1" applyBorder="1" applyAlignment="1" applyProtection="1">
      <alignment vertical="center" wrapText="1"/>
    </xf>
    <xf numFmtId="0" fontId="10" fillId="0" borderId="1" xfId="0" applyFont="1" applyFill="1" applyBorder="1" applyAlignment="1" applyProtection="1">
      <alignment vertical="center" wrapText="1"/>
    </xf>
    <xf numFmtId="0" fontId="10" fillId="0" borderId="20" xfId="0" applyFont="1" applyFill="1" applyBorder="1" applyAlignment="1" applyProtection="1">
      <alignment vertical="center"/>
    </xf>
    <xf numFmtId="0" fontId="10" fillId="0" borderId="60" xfId="0" applyFont="1" applyFill="1" applyBorder="1" applyAlignment="1" applyProtection="1">
      <alignment horizontal="center" vertical="center"/>
    </xf>
    <xf numFmtId="179" fontId="4" fillId="0" borderId="56" xfId="0" applyNumberFormat="1" applyFont="1" applyFill="1" applyBorder="1" applyAlignment="1" applyProtection="1">
      <alignment vertical="top" wrapText="1"/>
    </xf>
    <xf numFmtId="176" fontId="0" fillId="0" borderId="71" xfId="0" applyNumberFormat="1" applyFont="1" applyFill="1" applyBorder="1" applyAlignment="1" applyProtection="1">
      <alignment vertical="center"/>
    </xf>
    <xf numFmtId="176" fontId="0" fillId="0" borderId="4" xfId="0" applyNumberFormat="1" applyFont="1" applyFill="1" applyBorder="1" applyAlignment="1" applyProtection="1">
      <alignment vertical="center"/>
    </xf>
    <xf numFmtId="176" fontId="0" fillId="0" borderId="72" xfId="0" applyNumberFormat="1" applyFont="1" applyFill="1" applyBorder="1" applyAlignment="1" applyProtection="1">
      <alignment vertical="center"/>
    </xf>
    <xf numFmtId="180" fontId="0" fillId="0" borderId="52" xfId="0" applyNumberFormat="1" applyFont="1" applyFill="1" applyBorder="1" applyAlignment="1" applyProtection="1">
      <alignment horizontal="right" vertical="center"/>
    </xf>
    <xf numFmtId="180" fontId="0" fillId="0" borderId="4" xfId="0" applyNumberFormat="1" applyFont="1" applyFill="1" applyBorder="1" applyAlignment="1" applyProtection="1">
      <alignment horizontal="right" vertical="center"/>
    </xf>
    <xf numFmtId="176" fontId="0" fillId="0" borderId="72" xfId="0" applyNumberFormat="1" applyFont="1" applyFill="1" applyBorder="1" applyAlignment="1" applyProtection="1">
      <alignment horizontal="center" vertical="center"/>
    </xf>
    <xf numFmtId="180" fontId="0" fillId="0" borderId="99" xfId="0" applyNumberFormat="1" applyFont="1" applyFill="1" applyBorder="1" applyAlignment="1" applyProtection="1">
      <alignment horizontal="right" vertical="center"/>
    </xf>
    <xf numFmtId="176" fontId="0" fillId="0" borderId="73" xfId="0" applyNumberFormat="1" applyFont="1" applyFill="1" applyBorder="1" applyAlignment="1" applyProtection="1">
      <alignment vertical="center"/>
    </xf>
    <xf numFmtId="176" fontId="0" fillId="0" borderId="3" xfId="0" applyNumberFormat="1" applyFont="1" applyFill="1" applyBorder="1" applyAlignment="1" applyProtection="1">
      <alignment vertical="center"/>
    </xf>
    <xf numFmtId="176" fontId="0" fillId="0" borderId="74" xfId="0" applyNumberFormat="1" applyFont="1" applyFill="1" applyBorder="1" applyAlignment="1" applyProtection="1">
      <alignment vertical="center"/>
    </xf>
    <xf numFmtId="180" fontId="0" fillId="0" borderId="57" xfId="0" applyNumberFormat="1" applyFont="1" applyFill="1" applyBorder="1" applyAlignment="1" applyProtection="1">
      <alignment horizontal="right" vertical="center"/>
    </xf>
    <xf numFmtId="180" fontId="0" fillId="0" borderId="3" xfId="0" applyNumberFormat="1" applyFont="1" applyFill="1" applyBorder="1" applyAlignment="1" applyProtection="1">
      <alignment horizontal="right" vertical="center"/>
    </xf>
    <xf numFmtId="176" fontId="0" fillId="0" borderId="74" xfId="0" applyNumberFormat="1" applyFont="1" applyFill="1" applyBorder="1" applyAlignment="1" applyProtection="1">
      <alignment horizontal="center" vertical="center"/>
    </xf>
    <xf numFmtId="180" fontId="0" fillId="0" borderId="97" xfId="0" applyNumberFormat="1" applyFont="1" applyFill="1" applyBorder="1" applyAlignment="1" applyProtection="1">
      <alignment horizontal="right" vertical="center"/>
    </xf>
    <xf numFmtId="180" fontId="0" fillId="0" borderId="100" xfId="0" applyNumberFormat="1" applyFont="1" applyFill="1" applyBorder="1" applyAlignment="1" applyProtection="1">
      <alignment horizontal="center" vertical="center"/>
    </xf>
    <xf numFmtId="180" fontId="0" fillId="0" borderId="42" xfId="0" applyNumberFormat="1" applyFont="1" applyFill="1" applyBorder="1" applyAlignment="1" applyProtection="1">
      <alignment horizontal="right" vertical="center"/>
    </xf>
    <xf numFmtId="176" fontId="0" fillId="0" borderId="74" xfId="2" applyNumberFormat="1" applyFont="1" applyFill="1" applyBorder="1" applyAlignment="1" applyProtection="1">
      <alignment horizontal="center" vertical="center"/>
    </xf>
    <xf numFmtId="180" fontId="0" fillId="0" borderId="58" xfId="0" applyNumberFormat="1" applyFont="1" applyFill="1" applyBorder="1" applyAlignment="1" applyProtection="1">
      <alignment horizontal="center" vertical="center"/>
    </xf>
    <xf numFmtId="180" fontId="0" fillId="0" borderId="75" xfId="0" applyNumberFormat="1" applyFont="1" applyFill="1" applyBorder="1" applyAlignment="1" applyProtection="1">
      <alignment vertical="center"/>
    </xf>
    <xf numFmtId="180" fontId="0" fillId="0" borderId="50" xfId="0" applyNumberFormat="1" applyFont="1" applyFill="1" applyBorder="1" applyAlignment="1" applyProtection="1">
      <alignment vertical="center"/>
    </xf>
    <xf numFmtId="180" fontId="0" fillId="0" borderId="19" xfId="0" applyNumberFormat="1" applyFont="1" applyFill="1" applyBorder="1" applyAlignment="1" applyProtection="1">
      <alignment vertical="center"/>
    </xf>
    <xf numFmtId="180" fontId="0" fillId="0" borderId="51" xfId="0" applyNumberFormat="1" applyFont="1" applyFill="1" applyBorder="1" applyAlignment="1" applyProtection="1">
      <alignment horizontal="right" vertical="center"/>
    </xf>
    <xf numFmtId="180" fontId="0" fillId="0" borderId="50" xfId="0" applyNumberFormat="1" applyFont="1" applyFill="1" applyBorder="1" applyAlignment="1" applyProtection="1">
      <alignment horizontal="right" vertical="center"/>
    </xf>
    <xf numFmtId="180" fontId="0" fillId="0" borderId="19" xfId="2" applyNumberFormat="1" applyFont="1" applyFill="1" applyBorder="1" applyAlignment="1" applyProtection="1">
      <alignment horizontal="center" vertical="center"/>
    </xf>
    <xf numFmtId="180" fontId="0" fillId="0" borderId="37" xfId="0" applyNumberFormat="1" applyFont="1" applyFill="1" applyBorder="1" applyAlignment="1" applyProtection="1">
      <alignment horizontal="right" vertical="center"/>
    </xf>
    <xf numFmtId="176" fontId="22" fillId="0" borderId="76" xfId="0" applyNumberFormat="1" applyFont="1" applyFill="1" applyBorder="1" applyAlignment="1" applyProtection="1">
      <alignment vertical="center"/>
    </xf>
    <xf numFmtId="176" fontId="22" fillId="0" borderId="63" xfId="0" applyNumberFormat="1" applyFont="1" applyFill="1" applyBorder="1" applyAlignment="1" applyProtection="1">
      <alignment vertical="center"/>
    </xf>
    <xf numFmtId="176" fontId="22" fillId="0" borderId="18" xfId="0" applyNumberFormat="1" applyFont="1" applyFill="1" applyBorder="1" applyAlignment="1" applyProtection="1">
      <alignment vertical="center"/>
    </xf>
    <xf numFmtId="176" fontId="0" fillId="0" borderId="63" xfId="0" applyNumberFormat="1" applyFont="1" applyFill="1" applyBorder="1" applyAlignment="1" applyProtection="1">
      <alignment horizontal="center" vertical="center"/>
    </xf>
    <xf numFmtId="176" fontId="0" fillId="0" borderId="35" xfId="0" applyNumberFormat="1" applyFont="1" applyFill="1" applyBorder="1" applyAlignment="1" applyProtection="1">
      <alignment vertical="center"/>
    </xf>
    <xf numFmtId="180" fontId="0" fillId="0" borderId="98" xfId="0" applyNumberFormat="1" applyFont="1" applyFill="1" applyBorder="1" applyAlignment="1" applyProtection="1">
      <alignment horizontal="right" vertical="center"/>
    </xf>
    <xf numFmtId="180" fontId="0" fillId="0" borderId="18" xfId="0" applyNumberFormat="1" applyFont="1" applyFill="1" applyBorder="1" applyAlignment="1" applyProtection="1">
      <alignment horizontal="right" vertical="center"/>
    </xf>
    <xf numFmtId="176" fontId="0" fillId="0" borderId="35" xfId="2" applyNumberFormat="1" applyFont="1" applyFill="1" applyBorder="1" applyAlignment="1" applyProtection="1">
      <alignment horizontal="center" vertical="center"/>
    </xf>
    <xf numFmtId="180" fontId="0" fillId="0" borderId="79" xfId="0" applyNumberFormat="1" applyFont="1" applyFill="1" applyBorder="1" applyAlignment="1" applyProtection="1">
      <alignment horizontal="right" vertical="center"/>
    </xf>
    <xf numFmtId="0" fontId="0" fillId="0" borderId="77" xfId="0" applyFont="1" applyFill="1" applyBorder="1" applyAlignment="1" applyProtection="1">
      <alignment horizontal="center" vertical="center"/>
    </xf>
    <xf numFmtId="180" fontId="0" fillId="0" borderId="81" xfId="0" applyNumberFormat="1" applyFont="1" applyFill="1" applyBorder="1" applyAlignment="1" applyProtection="1">
      <alignment horizontal="right" vertical="center"/>
    </xf>
    <xf numFmtId="0" fontId="10" fillId="0" borderId="29" xfId="0" applyFont="1" applyBorder="1" applyAlignment="1">
      <alignment vertical="center" wrapText="1"/>
    </xf>
    <xf numFmtId="0" fontId="4" fillId="0" borderId="146" xfId="4" applyFont="1" applyBorder="1" applyAlignment="1">
      <alignment vertical="center" wrapText="1"/>
    </xf>
    <xf numFmtId="0" fontId="4" fillId="0" borderId="7" xfId="4" applyFont="1" applyBorder="1" applyAlignment="1">
      <alignment vertical="center" wrapText="1"/>
    </xf>
    <xf numFmtId="0" fontId="4" fillId="0" borderId="6" xfId="4" applyFont="1" applyBorder="1" applyAlignment="1">
      <alignment vertical="center" wrapText="1"/>
    </xf>
    <xf numFmtId="0" fontId="4" fillId="0" borderId="14" xfId="0" applyFont="1" applyBorder="1" applyAlignment="1">
      <alignment vertical="center"/>
    </xf>
    <xf numFmtId="179" fontId="4" fillId="0" borderId="54" xfId="0" applyNumberFormat="1" applyFont="1" applyBorder="1" applyAlignment="1">
      <alignment vertical="center"/>
    </xf>
    <xf numFmtId="0" fontId="4" fillId="7" borderId="29" xfId="0" applyFont="1" applyFill="1" applyBorder="1" applyAlignment="1" applyProtection="1">
      <alignment horizontal="center" vertical="center" shrinkToFit="1"/>
      <protection locked="0"/>
    </xf>
    <xf numFmtId="182" fontId="4" fillId="7" borderId="39" xfId="0" applyNumberFormat="1" applyFont="1" applyFill="1" applyBorder="1" applyAlignment="1" applyProtection="1">
      <alignment horizontal="center" vertical="center" shrinkToFit="1"/>
      <protection locked="0"/>
    </xf>
    <xf numFmtId="0" fontId="4" fillId="3" borderId="29" xfId="0" applyFont="1" applyFill="1" applyBorder="1" applyAlignment="1" applyProtection="1">
      <alignment horizontal="center" vertical="center" shrinkToFit="1"/>
      <protection locked="0"/>
    </xf>
    <xf numFmtId="182" fontId="4" fillId="3" borderId="39" xfId="0" applyNumberFormat="1" applyFont="1" applyFill="1" applyBorder="1" applyAlignment="1" applyProtection="1">
      <alignment horizontal="center" vertical="center" shrinkToFit="1"/>
      <protection locked="0"/>
    </xf>
    <xf numFmtId="184" fontId="4" fillId="3" borderId="39" xfId="0" applyNumberFormat="1" applyFont="1" applyFill="1" applyBorder="1" applyAlignment="1" applyProtection="1">
      <alignment horizontal="center" vertical="center" shrinkToFit="1"/>
      <protection locked="0"/>
    </xf>
    <xf numFmtId="180" fontId="6" fillId="0" borderId="147" xfId="0" applyNumberFormat="1" applyFont="1" applyFill="1" applyBorder="1" applyAlignment="1" applyProtection="1">
      <alignment horizontal="center" vertical="center"/>
    </xf>
    <xf numFmtId="0" fontId="4" fillId="0" borderId="122" xfId="0" applyFont="1" applyFill="1" applyBorder="1" applyAlignment="1" applyProtection="1">
      <alignment vertical="center"/>
    </xf>
    <xf numFmtId="0" fontId="9" fillId="0" borderId="0" xfId="0" applyFont="1" applyAlignment="1">
      <alignment vertical="center"/>
    </xf>
    <xf numFmtId="0" fontId="4" fillId="0" borderId="36" xfId="0" applyFont="1" applyBorder="1" applyAlignment="1">
      <alignment vertical="center"/>
    </xf>
    <xf numFmtId="0" fontId="4" fillId="0" borderId="89" xfId="0" applyFont="1" applyBorder="1" applyAlignment="1">
      <alignment vertical="center"/>
    </xf>
    <xf numFmtId="0" fontId="4" fillId="0" borderId="80" xfId="0" applyFont="1" applyBorder="1" applyAlignment="1">
      <alignment vertical="center"/>
    </xf>
    <xf numFmtId="180" fontId="4" fillId="0" borderId="62" xfId="0" applyNumberFormat="1" applyFont="1" applyBorder="1" applyAlignment="1">
      <alignment horizontal="center" vertical="center"/>
    </xf>
    <xf numFmtId="0" fontId="4" fillId="7" borderId="45" xfId="0" applyFont="1" applyFill="1" applyBorder="1" applyAlignment="1">
      <alignment horizontal="center" vertical="center" shrinkToFit="1"/>
    </xf>
    <xf numFmtId="0" fontId="14" fillId="0" borderId="9" xfId="0" applyFont="1" applyBorder="1" applyAlignment="1">
      <alignment vertical="center"/>
    </xf>
    <xf numFmtId="0" fontId="4" fillId="0" borderId="3" xfId="0" applyFont="1" applyBorder="1" applyAlignment="1">
      <alignment vertical="center"/>
    </xf>
    <xf numFmtId="180" fontId="4" fillId="0" borderId="6" xfId="0" applyNumberFormat="1" applyFont="1" applyBorder="1" applyAlignment="1">
      <alignment horizontal="center" vertical="center"/>
    </xf>
    <xf numFmtId="0" fontId="4" fillId="7" borderId="38" xfId="0" applyFont="1" applyFill="1" applyBorder="1" applyAlignment="1">
      <alignment horizontal="center" vertical="center" shrinkToFit="1"/>
    </xf>
    <xf numFmtId="0" fontId="14" fillId="0" borderId="10" xfId="0" applyFont="1" applyBorder="1" applyAlignment="1">
      <alignment vertical="center"/>
    </xf>
    <xf numFmtId="0" fontId="4" fillId="0" borderId="11" xfId="0" applyFont="1" applyBorder="1" applyAlignment="1">
      <alignment vertical="center"/>
    </xf>
    <xf numFmtId="180" fontId="4" fillId="0" borderId="7" xfId="0" applyNumberFormat="1" applyFont="1" applyBorder="1" applyAlignment="1">
      <alignment horizontal="center" vertical="center"/>
    </xf>
    <xf numFmtId="0" fontId="4" fillId="7" borderId="39" xfId="0" applyFont="1" applyFill="1" applyBorder="1" applyAlignment="1">
      <alignment horizontal="center" vertical="center" shrinkToFit="1"/>
    </xf>
    <xf numFmtId="0" fontId="14" fillId="0" borderId="12" xfId="0" applyFont="1" applyBorder="1" applyAlignment="1">
      <alignment vertical="center"/>
    </xf>
    <xf numFmtId="0" fontId="4" fillId="0" borderId="13" xfId="0" applyFont="1" applyBorder="1" applyAlignment="1">
      <alignment vertical="center"/>
    </xf>
    <xf numFmtId="180" fontId="4" fillId="0" borderId="14" xfId="0" applyNumberFormat="1" applyFont="1" applyBorder="1" applyAlignment="1">
      <alignment horizontal="center" vertical="center"/>
    </xf>
    <xf numFmtId="0" fontId="4" fillId="7" borderId="43" xfId="0" applyFont="1" applyFill="1" applyBorder="1" applyAlignment="1">
      <alignment horizontal="center" vertical="center" shrinkToFit="1"/>
    </xf>
    <xf numFmtId="0" fontId="23" fillId="0" borderId="20" xfId="4" applyFont="1" applyBorder="1" applyAlignment="1">
      <alignment vertical="top" wrapText="1"/>
    </xf>
    <xf numFmtId="0" fontId="4" fillId="0" borderId="32" xfId="0" applyFont="1" applyFill="1" applyBorder="1" applyAlignment="1" applyProtection="1">
      <alignment vertical="center"/>
    </xf>
    <xf numFmtId="0" fontId="19" fillId="6" borderId="105" xfId="0" applyFont="1" applyFill="1" applyBorder="1" applyAlignment="1" applyProtection="1">
      <alignment horizontal="center" vertical="center" shrinkToFit="1"/>
      <protection locked="0"/>
    </xf>
    <xf numFmtId="0" fontId="19" fillId="6" borderId="18" xfId="0" applyFont="1" applyFill="1" applyBorder="1" applyAlignment="1" applyProtection="1">
      <alignment horizontal="center" vertical="center" shrinkToFit="1"/>
      <protection locked="0"/>
    </xf>
    <xf numFmtId="0" fontId="20" fillId="6" borderId="110" xfId="0" applyFont="1" applyFill="1" applyBorder="1" applyAlignment="1" applyProtection="1">
      <alignment horizontal="center" vertical="center" shrinkToFit="1"/>
      <protection locked="0"/>
    </xf>
    <xf numFmtId="0" fontId="20" fillId="6" borderId="25" xfId="0" applyFont="1" applyFill="1" applyBorder="1" applyAlignment="1" applyProtection="1">
      <alignment horizontal="center" vertical="center" shrinkToFit="1"/>
      <protection locked="0"/>
    </xf>
    <xf numFmtId="0" fontId="0" fillId="0" borderId="107" xfId="0" applyFont="1" applyBorder="1" applyAlignment="1" applyProtection="1">
      <alignment horizontal="center" vertical="center"/>
    </xf>
    <xf numFmtId="0" fontId="0" fillId="0" borderId="30" xfId="0" applyFont="1" applyBorder="1" applyAlignment="1" applyProtection="1">
      <alignment horizontal="center" vertical="center"/>
    </xf>
    <xf numFmtId="0" fontId="19" fillId="6" borderId="109" xfId="0" applyFont="1" applyFill="1" applyBorder="1" applyAlignment="1" applyProtection="1">
      <alignment horizontal="center" vertical="center" shrinkToFit="1"/>
      <protection locked="0"/>
    </xf>
    <xf numFmtId="0" fontId="19" fillId="6" borderId="33" xfId="0" applyFont="1" applyFill="1" applyBorder="1" applyAlignment="1" applyProtection="1">
      <alignment horizontal="center" vertical="center" shrinkToFit="1"/>
      <protection locked="0"/>
    </xf>
    <xf numFmtId="0" fontId="4" fillId="0" borderId="123" xfId="0" applyFont="1" applyFill="1" applyBorder="1" applyAlignment="1" applyProtection="1">
      <alignment vertical="center" wrapText="1"/>
    </xf>
    <xf numFmtId="0" fontId="4" fillId="0" borderId="124" xfId="0" applyFont="1" applyFill="1" applyBorder="1" applyAlignment="1" applyProtection="1">
      <alignment vertical="center" wrapText="1"/>
    </xf>
    <xf numFmtId="0" fontId="4" fillId="0" borderId="125" xfId="0" applyFont="1" applyFill="1" applyBorder="1" applyAlignment="1" applyProtection="1">
      <alignment vertical="center" wrapText="1"/>
    </xf>
    <xf numFmtId="0" fontId="0" fillId="0" borderId="104" xfId="0" applyFont="1" applyFill="1" applyBorder="1" applyAlignment="1" applyProtection="1">
      <alignment horizontal="center" vertical="center"/>
    </xf>
    <xf numFmtId="0" fontId="0" fillId="0" borderId="105" xfId="0" applyFont="1" applyFill="1" applyBorder="1" applyAlignment="1" applyProtection="1">
      <alignment horizontal="center" vertical="center"/>
    </xf>
    <xf numFmtId="0" fontId="0" fillId="0" borderId="106" xfId="0" applyFont="1" applyFill="1" applyBorder="1" applyAlignment="1" applyProtection="1">
      <alignment horizontal="center" vertical="center"/>
    </xf>
    <xf numFmtId="0" fontId="0" fillId="0" borderId="113" xfId="0" applyFont="1" applyFill="1" applyBorder="1" applyAlignment="1" applyProtection="1">
      <alignment horizontal="center" vertical="center"/>
    </xf>
    <xf numFmtId="0" fontId="0" fillId="0" borderId="18" xfId="0" applyFont="1" applyFill="1" applyBorder="1" applyAlignment="1" applyProtection="1">
      <alignment horizontal="center" vertical="center"/>
    </xf>
    <xf numFmtId="0" fontId="0" fillId="0" borderId="103" xfId="0" applyFont="1" applyFill="1" applyBorder="1" applyAlignment="1" applyProtection="1">
      <alignment horizontal="center" vertical="center"/>
    </xf>
    <xf numFmtId="180" fontId="4" fillId="0" borderId="108" xfId="0" applyNumberFormat="1" applyFont="1" applyFill="1" applyBorder="1" applyAlignment="1" applyProtection="1">
      <alignment horizontal="center" vertical="center"/>
    </xf>
    <xf numFmtId="180" fontId="4" fillId="0" borderId="98" xfId="0" applyNumberFormat="1" applyFont="1" applyFill="1" applyBorder="1" applyAlignment="1" applyProtection="1">
      <alignment horizontal="center" vertical="center"/>
    </xf>
    <xf numFmtId="0" fontId="12" fillId="2" borderId="32" xfId="0" applyFont="1" applyFill="1" applyBorder="1" applyAlignment="1" applyProtection="1">
      <alignment horizontal="center" vertical="center" wrapText="1"/>
    </xf>
    <xf numFmtId="0" fontId="12" fillId="2" borderId="26" xfId="0" applyFont="1" applyFill="1" applyBorder="1" applyAlignment="1" applyProtection="1">
      <alignment horizontal="center" vertical="center" wrapText="1"/>
    </xf>
    <xf numFmtId="0" fontId="4" fillId="0" borderId="16" xfId="0" applyFont="1" applyBorder="1" applyAlignment="1">
      <alignment vertical="top" wrapText="1"/>
    </xf>
    <xf numFmtId="0" fontId="0" fillId="0" borderId="0" xfId="0" applyAlignment="1">
      <alignment vertical="top" wrapText="1"/>
    </xf>
    <xf numFmtId="0" fontId="0" fillId="0" borderId="16" xfId="0" applyBorder="1" applyAlignment="1">
      <alignment vertical="top" wrapText="1"/>
    </xf>
    <xf numFmtId="0" fontId="4" fillId="2" borderId="32" xfId="0" applyFont="1" applyFill="1" applyBorder="1" applyAlignment="1" applyProtection="1">
      <alignment horizontal="center" vertical="center"/>
    </xf>
    <xf numFmtId="0" fontId="4" fillId="2" borderId="26" xfId="0" applyFont="1" applyFill="1" applyBorder="1" applyAlignment="1" applyProtection="1">
      <alignment horizontal="center" vertical="center"/>
    </xf>
    <xf numFmtId="0" fontId="4" fillId="0" borderId="84" xfId="0" applyFont="1" applyBorder="1" applyAlignment="1">
      <alignment vertical="center" wrapText="1"/>
    </xf>
    <xf numFmtId="0" fontId="4" fillId="0" borderId="43" xfId="0" applyFont="1" applyBorder="1" applyAlignment="1">
      <alignment vertical="center" wrapText="1"/>
    </xf>
    <xf numFmtId="0" fontId="4" fillId="0" borderId="54" xfId="0" applyFont="1" applyFill="1" applyBorder="1" applyAlignment="1" applyProtection="1">
      <alignment horizontal="center" vertical="center" textRotation="255"/>
    </xf>
    <xf numFmtId="0" fontId="4" fillId="0" borderId="56" xfId="0" applyFont="1" applyFill="1" applyBorder="1" applyAlignment="1" applyProtection="1">
      <alignment horizontal="center" vertical="center" textRotation="255"/>
    </xf>
    <xf numFmtId="0" fontId="4" fillId="0" borderId="59" xfId="0" applyFont="1" applyFill="1" applyBorder="1" applyAlignment="1" applyProtection="1">
      <alignment horizontal="center" vertical="center" textRotation="255"/>
    </xf>
    <xf numFmtId="178" fontId="10" fillId="0" borderId="135" xfId="0" applyNumberFormat="1" applyFont="1" applyFill="1" applyBorder="1" applyAlignment="1" applyProtection="1">
      <alignment vertical="center" textRotation="255"/>
    </xf>
    <xf numFmtId="178" fontId="10" fillId="0" borderId="121" xfId="0" applyNumberFormat="1" applyFont="1" applyFill="1" applyBorder="1" applyAlignment="1" applyProtection="1">
      <alignment vertical="center" textRotation="255"/>
    </xf>
    <xf numFmtId="178" fontId="10" fillId="0" borderId="113" xfId="0" applyNumberFormat="1" applyFont="1" applyFill="1" applyBorder="1" applyAlignment="1" applyProtection="1">
      <alignment vertical="center" textRotation="255"/>
    </xf>
    <xf numFmtId="0" fontId="0" fillId="0" borderId="82" xfId="0" applyFont="1" applyFill="1" applyBorder="1" applyAlignment="1" applyProtection="1">
      <alignment horizontal="center" vertical="center"/>
    </xf>
    <xf numFmtId="0" fontId="0" fillId="0" borderId="77" xfId="0" applyFont="1" applyFill="1" applyBorder="1" applyAlignment="1" applyProtection="1">
      <alignment horizontal="center" vertical="center"/>
    </xf>
    <xf numFmtId="0" fontId="0" fillId="0" borderId="102" xfId="0" applyFont="1" applyFill="1" applyBorder="1" applyAlignment="1" applyProtection="1">
      <alignment horizontal="center" vertical="center"/>
    </xf>
    <xf numFmtId="0" fontId="4" fillId="0" borderId="20" xfId="0" applyFont="1" applyFill="1" applyBorder="1" applyAlignment="1" applyProtection="1">
      <alignment horizontal="left" vertical="center" wrapText="1" indent="1"/>
    </xf>
    <xf numFmtId="0" fontId="4" fillId="0" borderId="93" xfId="0" applyFont="1" applyFill="1" applyBorder="1" applyAlignment="1" applyProtection="1">
      <alignment horizontal="left" vertical="center" wrapText="1" indent="1"/>
    </xf>
    <xf numFmtId="0" fontId="4" fillId="0" borderId="83" xfId="0" applyFont="1" applyBorder="1" applyAlignment="1" applyProtection="1">
      <alignment vertical="center" wrapText="1"/>
    </xf>
    <xf numFmtId="0" fontId="4" fillId="0" borderId="48" xfId="0" applyFont="1" applyBorder="1" applyAlignment="1" applyProtection="1">
      <alignment vertical="center" wrapText="1"/>
    </xf>
    <xf numFmtId="0" fontId="0" fillId="0" borderId="50" xfId="0" applyFont="1" applyBorder="1" applyAlignment="1" applyProtection="1">
      <alignment vertical="center" wrapText="1"/>
    </xf>
    <xf numFmtId="0" fontId="0" fillId="0" borderId="40" xfId="0" applyFont="1" applyBorder="1" applyAlignment="1" applyProtection="1">
      <alignment vertical="center" wrapText="1"/>
    </xf>
    <xf numFmtId="0" fontId="10" fillId="0" borderId="135" xfId="0" applyFont="1" applyFill="1" applyBorder="1" applyAlignment="1" applyProtection="1">
      <alignment vertical="center" textRotation="255"/>
    </xf>
    <xf numFmtId="0" fontId="10" fillId="0" borderId="121" xfId="0" applyFont="1" applyFill="1" applyBorder="1" applyAlignment="1" applyProtection="1">
      <alignment vertical="center" textRotation="255"/>
    </xf>
    <xf numFmtId="0" fontId="10" fillId="0" borderId="140" xfId="0" applyFont="1" applyFill="1" applyBorder="1" applyAlignment="1" applyProtection="1">
      <alignment vertical="center" textRotation="255"/>
    </xf>
    <xf numFmtId="179" fontId="4" fillId="0" borderId="67" xfId="0" applyNumberFormat="1" applyFont="1" applyFill="1" applyBorder="1" applyAlignment="1" applyProtection="1">
      <alignment vertical="top" wrapText="1"/>
    </xf>
    <xf numFmtId="179" fontId="4" fillId="0" borderId="56" xfId="0" applyNumberFormat="1" applyFont="1" applyFill="1" applyBorder="1" applyAlignment="1" applyProtection="1">
      <alignment vertical="top" wrapText="1"/>
    </xf>
    <xf numFmtId="0" fontId="4" fillId="0" borderId="54" xfId="0" applyFont="1" applyBorder="1" applyAlignment="1">
      <alignment horizontal="center" vertical="center" textRotation="255"/>
    </xf>
    <xf numFmtId="0" fontId="4" fillId="0" borderId="56" xfId="0" applyFont="1" applyBorder="1" applyAlignment="1">
      <alignment horizontal="center" vertical="center" textRotation="255"/>
    </xf>
    <xf numFmtId="0" fontId="4" fillId="0" borderId="59" xfId="0" applyFont="1" applyBorder="1" applyAlignment="1">
      <alignment horizontal="center" vertical="center" textRotation="255"/>
    </xf>
    <xf numFmtId="0" fontId="4" fillId="0" borderId="20" xfId="4" applyFont="1" applyBorder="1" applyAlignment="1">
      <alignment horizontal="left" vertical="top" wrapText="1" indent="1"/>
    </xf>
  </cellXfs>
  <cellStyles count="5">
    <cellStyle name="加算点なし" xfId="1" xr:uid="{00000000-0005-0000-0000-000000000000}"/>
    <cellStyle name="桁区切り" xfId="2" builtinId="6"/>
    <cellStyle name="標準" xfId="0" builtinId="0"/>
    <cellStyle name="標準 2" xfId="3" xr:uid="{00000000-0005-0000-0000-000003000000}"/>
    <cellStyle name="標準_051026　（別表１）（案）_02_kani_sakuseiyouryou060401_別表1.簡易型評価項目（一般拡大・簡易）（業者用）" xfId="4" xr:uid="{7ACD90C5-5E85-4E7F-81BE-56A3C57A8B52}"/>
  </cellStyles>
  <dxfs count="4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69696"/>
        </patternFill>
      </fill>
    </dxf>
    <dxf>
      <fill>
        <patternFill>
          <bgColor rgb="FFFF33CC"/>
        </patternFill>
      </fill>
    </dxf>
    <dxf>
      <fill>
        <patternFill>
          <bgColor rgb="FFFF33CC"/>
        </patternFill>
      </fill>
    </dxf>
    <dxf>
      <fill>
        <patternFill>
          <bgColor rgb="FFFF33CC"/>
        </patternFill>
      </fill>
    </dxf>
    <dxf>
      <fill>
        <patternFill>
          <bgColor rgb="FFFF33CC"/>
        </patternFill>
      </fill>
    </dxf>
    <dxf>
      <fill>
        <patternFill>
          <bgColor rgb="FF969696"/>
        </patternFill>
      </fill>
    </dxf>
    <dxf>
      <fill>
        <patternFill>
          <bgColor rgb="FF969696"/>
        </patternFill>
      </fill>
    </dxf>
    <dxf>
      <fill>
        <patternFill>
          <bgColor rgb="FF969696"/>
        </patternFill>
      </fill>
    </dxf>
    <dxf>
      <fill>
        <patternFill>
          <bgColor rgb="FF969696"/>
        </patternFill>
      </fill>
    </dxf>
    <dxf>
      <fill>
        <patternFill>
          <bgColor rgb="FFFF33CC"/>
        </patternFill>
      </fill>
    </dxf>
    <dxf>
      <fill>
        <patternFill>
          <bgColor rgb="FF969696"/>
        </patternFill>
      </fill>
    </dxf>
    <dxf>
      <fill>
        <patternFill>
          <bgColor rgb="FF969696"/>
        </patternFill>
      </fill>
    </dxf>
    <dxf>
      <fill>
        <patternFill>
          <bgColor rgb="FFFF33CC"/>
        </patternFill>
      </fill>
    </dxf>
    <dxf>
      <fill>
        <patternFill>
          <bgColor rgb="FFFF33CC"/>
        </patternFill>
      </fill>
    </dxf>
    <dxf>
      <fill>
        <patternFill>
          <bgColor rgb="FF969696"/>
        </patternFill>
      </fill>
    </dxf>
    <dxf>
      <fill>
        <patternFill>
          <bgColor rgb="FF969696"/>
        </patternFill>
      </fill>
    </dxf>
    <dxf>
      <fill>
        <patternFill>
          <bgColor rgb="FFFF33CC"/>
        </patternFill>
      </fill>
    </dxf>
    <dxf>
      <fill>
        <patternFill>
          <bgColor rgb="FFFF33CC"/>
        </patternFill>
      </fill>
    </dxf>
    <dxf>
      <fill>
        <patternFill>
          <bgColor rgb="FFFF33CC"/>
        </patternFill>
      </fill>
    </dxf>
    <dxf>
      <fill>
        <patternFill>
          <bgColor rgb="FFFF33CC"/>
        </patternFill>
      </fill>
    </dxf>
    <dxf>
      <fill>
        <patternFill>
          <bgColor rgb="FFFF33CC"/>
        </patternFill>
      </fill>
    </dxf>
    <dxf>
      <fill>
        <patternFill>
          <bgColor rgb="FFFF33CC"/>
        </patternFill>
      </fill>
    </dxf>
    <dxf>
      <fill>
        <patternFill>
          <bgColor indexed="55"/>
        </patternFill>
      </fill>
    </dxf>
    <dxf>
      <font>
        <condense val="0"/>
        <extend val="0"/>
        <color indexed="10"/>
      </font>
    </dxf>
    <dxf>
      <font>
        <condense val="0"/>
        <extend val="0"/>
        <color indexed="10"/>
      </font>
    </dxf>
    <dxf>
      <fill>
        <patternFill>
          <bgColor indexed="55"/>
        </patternFill>
      </fill>
    </dxf>
    <dxf>
      <fill>
        <patternFill>
          <bgColor indexed="55"/>
        </patternFill>
      </fill>
    </dxf>
    <dxf>
      <fill>
        <patternFill>
          <bgColor indexed="55"/>
        </patternFill>
      </fill>
    </dxf>
    <dxf>
      <fill>
        <patternFill>
          <bgColor indexed="10"/>
        </patternFill>
      </fill>
    </dxf>
    <dxf>
      <fill>
        <patternFill>
          <bgColor indexed="10"/>
        </patternFill>
      </fill>
    </dxf>
    <dxf>
      <font>
        <condense val="0"/>
        <extend val="0"/>
        <color indexed="10"/>
      </font>
    </dxf>
    <dxf>
      <font>
        <condense val="0"/>
        <extend val="0"/>
        <color indexed="10"/>
      </font>
    </dxf>
  </dxfs>
  <tableStyles count="0" defaultTableStyle="TableStyleMedium9" defaultPivotStyle="PivotStyleLight16"/>
  <colors>
    <mruColors>
      <color rgb="FFFFFF99"/>
      <color rgb="FFCC99FF"/>
      <color rgb="FF0000FF"/>
      <color rgb="FFFF33CC"/>
      <color rgb="FFFF00FF"/>
      <color rgb="FF969696"/>
      <color rgb="FFC0C0C0"/>
      <color rgb="FF000000"/>
      <color rgb="FF7777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06/relationships/vbaProject" Target="vbaProject.bin"/><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1290245</xdr:colOff>
      <xdr:row>0</xdr:row>
      <xdr:rowOff>-11530</xdr:rowOff>
    </xdr:from>
    <xdr:ext cx="1957524" cy="403700"/>
    <xdr:sp macro="" textlink="">
      <xdr:nvSpPr>
        <xdr:cNvPr id="15493" name="Text Box 5253">
          <a:extLst>
            <a:ext uri="{FF2B5EF4-FFF2-40B4-BE49-F238E27FC236}">
              <a16:creationId xmlns:a16="http://schemas.microsoft.com/office/drawing/2014/main" id="{00000000-0008-0000-0100-0000853C0000}"/>
            </a:ext>
          </a:extLst>
        </xdr:cNvPr>
        <xdr:cNvSpPr txBox="1">
          <a:spLocks noChangeArrowheads="1"/>
        </xdr:cNvSpPr>
      </xdr:nvSpPr>
      <xdr:spPr bwMode="auto">
        <a:xfrm>
          <a:off x="6646657" y="-11530"/>
          <a:ext cx="1957524" cy="403700"/>
        </a:xfrm>
        <a:prstGeom prst="rect">
          <a:avLst/>
        </a:prstGeom>
        <a:noFill/>
        <a:ln>
          <a:noFill/>
        </a:ln>
      </xdr:spPr>
      <xdr:txBody>
        <a:bodyPr wrap="none" lIns="18288" tIns="18288" rIns="0" bIns="18288" anchor="ctr" upright="1">
          <a:spAutoFit/>
        </a:bodyPr>
        <a:lstStyle/>
        <a:p>
          <a:pPr algn="l" rtl="0">
            <a:defRPr sz="1000"/>
          </a:pPr>
          <a:r>
            <a:rPr lang="ja-JP" altLang="en-US" sz="1100" b="0" i="0" u="none" strike="noStrike" baseline="0">
              <a:solidFill>
                <a:srgbClr val="0000FF"/>
              </a:solidFill>
              <a:latin typeface="ＭＳ Ｐゴシック"/>
              <a:ea typeface="ＭＳ Ｐゴシック"/>
            </a:rPr>
            <a:t>青文字：入札説明書の内容等</a:t>
          </a:r>
        </a:p>
        <a:p>
          <a:pPr algn="l" rtl="0">
            <a:defRPr sz="1000"/>
          </a:pPr>
          <a:r>
            <a:rPr lang="ja-JP" altLang="en-US" sz="1100" b="0" i="0" u="none" strike="noStrike" baseline="0">
              <a:solidFill>
                <a:srgbClr val="0000FF"/>
              </a:solidFill>
              <a:latin typeface="ＭＳ Ｐゴシック"/>
              <a:ea typeface="ＭＳ Ｐゴシック"/>
            </a:rPr>
            <a:t>事前に発注者が入力すべき個所</a:t>
          </a:r>
          <a:endParaRPr lang="ja-JP" altLang="en-US"/>
        </a:p>
      </xdr:txBody>
    </xdr:sp>
    <xdr:clientData fPrintsWithSheet="0"/>
  </xdr:oneCellAnchor>
  <xdr:oneCellAnchor>
    <xdr:from>
      <xdr:col>10</xdr:col>
      <xdr:colOff>3088143</xdr:colOff>
      <xdr:row>0</xdr:row>
      <xdr:rowOff>32992</xdr:rowOff>
    </xdr:from>
    <xdr:ext cx="972317" cy="403700"/>
    <xdr:sp macro="" textlink="">
      <xdr:nvSpPr>
        <xdr:cNvPr id="16145" name="Text Box 5293">
          <a:extLst>
            <a:ext uri="{FF2B5EF4-FFF2-40B4-BE49-F238E27FC236}">
              <a16:creationId xmlns:a16="http://schemas.microsoft.com/office/drawing/2014/main" id="{00000000-0008-0000-0100-0000113F0000}"/>
            </a:ext>
          </a:extLst>
        </xdr:cNvPr>
        <xdr:cNvSpPr txBox="1">
          <a:spLocks noChangeArrowheads="1"/>
        </xdr:cNvSpPr>
      </xdr:nvSpPr>
      <xdr:spPr bwMode="auto">
        <a:xfrm>
          <a:off x="11582202" y="32992"/>
          <a:ext cx="972317" cy="403700"/>
        </a:xfrm>
        <a:prstGeom prst="rect">
          <a:avLst/>
        </a:prstGeom>
        <a:solidFill>
          <a:srgbClr val="CC99FF"/>
        </a:solidFill>
        <a:ln w="9525">
          <a:solidFill>
            <a:srgbClr val="000000"/>
          </a:solidFill>
          <a:miter lim="800000"/>
          <a:headEnd/>
          <a:tailEnd/>
        </a:ln>
      </xdr:spPr>
      <xdr:txBody>
        <a:bodyPr wrap="none" lIns="27432" tIns="18288" rIns="27432" bIns="18288" anchor="ctr" upright="1">
          <a:spAutoFit/>
        </a:bodyPr>
        <a:lstStyle/>
        <a:p>
          <a:pPr algn="ctr" rtl="0">
            <a:defRPr sz="1000"/>
          </a:pPr>
          <a:r>
            <a:rPr lang="ja-JP" altLang="en-US" sz="1100" b="0" i="0" u="none" strike="noStrike" baseline="0">
              <a:solidFill>
                <a:srgbClr val="000000"/>
              </a:solidFill>
              <a:latin typeface="ＭＳ Ｐゴシック"/>
              <a:ea typeface="ＭＳ Ｐゴシック"/>
            </a:rPr>
            <a:t>発注者</a:t>
          </a:r>
        </a:p>
        <a:p>
          <a:pPr algn="ctr" rtl="0">
            <a:defRPr sz="1000"/>
          </a:pPr>
          <a:r>
            <a:rPr lang="ja-JP" altLang="en-US" sz="1100" b="0" i="0" u="none" strike="noStrike" baseline="0">
              <a:solidFill>
                <a:srgbClr val="000000"/>
              </a:solidFill>
              <a:latin typeface="ＭＳ Ｐゴシック"/>
              <a:ea typeface="ＭＳ Ｐゴシック"/>
            </a:rPr>
            <a:t>確認・入力箇所</a:t>
          </a:r>
          <a:endParaRPr lang="ja-JP" altLang="en-US"/>
        </a:p>
      </xdr:txBody>
    </xdr:sp>
    <xdr:clientData fPrintsWithSheet="0"/>
  </xdr:oneCellAnchor>
  <xdr:oneCellAnchor>
    <xdr:from>
      <xdr:col>12</xdr:col>
      <xdr:colOff>364475</xdr:colOff>
      <xdr:row>0</xdr:row>
      <xdr:rowOff>-14151</xdr:rowOff>
    </xdr:from>
    <xdr:ext cx="2994025" cy="587084"/>
    <xdr:sp macro="" textlink="">
      <xdr:nvSpPr>
        <xdr:cNvPr id="15885" name="Text Box 5275">
          <a:extLst>
            <a:ext uri="{FF2B5EF4-FFF2-40B4-BE49-F238E27FC236}">
              <a16:creationId xmlns:a16="http://schemas.microsoft.com/office/drawing/2014/main" id="{00000000-0008-0000-0100-00000D3E0000}"/>
            </a:ext>
          </a:extLst>
        </xdr:cNvPr>
        <xdr:cNvSpPr txBox="1">
          <a:spLocks noChangeArrowheads="1"/>
        </xdr:cNvSpPr>
      </xdr:nvSpPr>
      <xdr:spPr bwMode="auto">
        <a:xfrm>
          <a:off x="12758181" y="-14151"/>
          <a:ext cx="2994025" cy="587084"/>
        </a:xfrm>
        <a:prstGeom prst="rect">
          <a:avLst/>
        </a:prstGeom>
        <a:solidFill>
          <a:srgbClr val="FFFF99"/>
        </a:solidFill>
        <a:ln w="9525">
          <a:solidFill>
            <a:srgbClr val="000000"/>
          </a:solidFill>
          <a:miter lim="800000"/>
          <a:headEnd/>
          <a:tailEnd/>
        </a:ln>
      </xdr:spPr>
      <xdr:txBody>
        <a:bodyPr wrap="none" lIns="27432" tIns="18288" rIns="27432" bIns="18288" anchor="ctr" upright="1">
          <a:spAutoFit/>
        </a:bodyPr>
        <a:lstStyle/>
        <a:p>
          <a:pPr algn="ctr" rtl="0">
            <a:defRPr sz="1000"/>
          </a:pPr>
          <a:r>
            <a:rPr lang="ja-JP" altLang="en-US" sz="1100" b="1" i="0" u="none" strike="noStrike" baseline="0">
              <a:solidFill>
                <a:srgbClr val="FF0000"/>
              </a:solidFill>
              <a:latin typeface="ＭＳ Ｐゴシック"/>
              <a:ea typeface="ＭＳ Ｐゴシック"/>
            </a:rPr>
            <a:t>黄色セル：企業入力箇所</a:t>
          </a:r>
        </a:p>
        <a:p>
          <a:pPr algn="ctr" rtl="0">
            <a:defRPr sz="1000"/>
          </a:pPr>
          <a:r>
            <a:rPr lang="ja-JP" altLang="en-US" sz="1100" b="0" i="0" u="none" strike="noStrike" baseline="0">
              <a:solidFill>
                <a:srgbClr val="000000"/>
              </a:solidFill>
              <a:latin typeface="ＭＳ Ｐゴシック"/>
              <a:ea typeface="ＭＳ Ｐゴシック"/>
            </a:rPr>
            <a:t>（テキストボックスやコメントでの入力は不可）</a:t>
          </a:r>
        </a:p>
        <a:p>
          <a:pPr algn="ctr" rtl="0">
            <a:defRPr sz="1000"/>
          </a:pPr>
          <a:r>
            <a:rPr lang="ja-JP" altLang="en-US" sz="1100" b="0" i="0" u="none" strike="noStrike" baseline="0">
              <a:solidFill>
                <a:srgbClr val="000000"/>
              </a:solidFill>
              <a:latin typeface="ＭＳ Ｐゴシック"/>
              <a:ea typeface="ＭＳ Ｐゴシック"/>
            </a:rPr>
            <a:t>※作成時に必要のない記載例は消去して下さい。</a:t>
          </a:r>
          <a:endParaRPr lang="ja-JP" altLang="en-US"/>
        </a:p>
      </xdr:txBody>
    </xdr:sp>
    <xdr:clientData fPrintsWithSheet="0"/>
  </xdr:oneCellAnchor>
  <xdr:oneCellAnchor>
    <xdr:from>
      <xdr:col>5</xdr:col>
      <xdr:colOff>2158365</xdr:colOff>
      <xdr:row>0</xdr:row>
      <xdr:rowOff>0</xdr:rowOff>
    </xdr:from>
    <xdr:ext cx="3808030" cy="441659"/>
    <xdr:sp macro="" textlink="">
      <xdr:nvSpPr>
        <xdr:cNvPr id="16261" name="Text Box 6021">
          <a:extLst>
            <a:ext uri="{FF2B5EF4-FFF2-40B4-BE49-F238E27FC236}">
              <a16:creationId xmlns:a16="http://schemas.microsoft.com/office/drawing/2014/main" id="{00000000-0008-0000-0100-0000853F0000}"/>
            </a:ext>
          </a:extLst>
        </xdr:cNvPr>
        <xdr:cNvSpPr txBox="1">
          <a:spLocks noChangeArrowheads="1"/>
        </xdr:cNvSpPr>
      </xdr:nvSpPr>
      <xdr:spPr bwMode="auto">
        <a:xfrm>
          <a:off x="2505747" y="0"/>
          <a:ext cx="3808030" cy="441659"/>
        </a:xfrm>
        <a:prstGeom prst="rect">
          <a:avLst/>
        </a:prstGeom>
        <a:solidFill>
          <a:srgbClr val="FFFF00"/>
        </a:solidFill>
        <a:ln>
          <a:noFill/>
        </a:ln>
      </xdr:spPr>
      <xdr:txBody>
        <a:bodyPr wrap="none" lIns="27432" tIns="18288" rIns="0" bIns="0" anchor="t" upright="1">
          <a:spAutoFit/>
        </a:bodyPr>
        <a:lstStyle/>
        <a:p>
          <a:pPr algn="l" rtl="0">
            <a:lnSpc>
              <a:spcPts val="1700"/>
            </a:lnSpc>
            <a:defRPr sz="1000"/>
          </a:pPr>
          <a:r>
            <a:rPr lang="ja-JP" altLang="en-US" sz="1400" b="1" i="0" u="none" strike="noStrike" baseline="0">
              <a:solidFill>
                <a:srgbClr val="FF0000"/>
              </a:solidFill>
              <a:latin typeface="ＭＳ Ｐゴシック"/>
              <a:ea typeface="ＭＳ Ｐゴシック"/>
            </a:rPr>
            <a:t>※本ファイルのシート名は、変更しないでください。</a:t>
          </a:r>
        </a:p>
        <a:p>
          <a:pPr algn="l" rtl="0">
            <a:lnSpc>
              <a:spcPts val="1600"/>
            </a:lnSpc>
            <a:defRPr sz="1000"/>
          </a:pPr>
          <a:r>
            <a:rPr lang="ja-JP" altLang="en-US" sz="1400" b="1" i="0" u="none" strike="noStrike" baseline="0">
              <a:solidFill>
                <a:srgbClr val="FF0000"/>
              </a:solidFill>
              <a:latin typeface="ＭＳ Ｐゴシック"/>
              <a:ea typeface="ＭＳ Ｐゴシック"/>
            </a:rPr>
            <a:t>※行や列の挿入削除はしないでください</a:t>
          </a:r>
          <a:endParaRPr lang="ja-JP" altLang="en-US"/>
        </a:p>
      </xdr:txBody>
    </xdr:sp>
    <xdr:clientData fPrintsWithSheet="0"/>
  </xdr:oneCellAnchor>
  <xdr:oneCellAnchor>
    <xdr:from>
      <xdr:col>17</xdr:col>
      <xdr:colOff>347235</xdr:colOff>
      <xdr:row>22</xdr:row>
      <xdr:rowOff>0</xdr:rowOff>
    </xdr:from>
    <xdr:ext cx="2408865" cy="587084"/>
    <xdr:sp macro="" textlink="">
      <xdr:nvSpPr>
        <xdr:cNvPr id="16262" name="Text Box 5275">
          <a:extLst>
            <a:ext uri="{FF2B5EF4-FFF2-40B4-BE49-F238E27FC236}">
              <a16:creationId xmlns:a16="http://schemas.microsoft.com/office/drawing/2014/main" id="{00000000-0008-0000-0100-0000863F0000}"/>
            </a:ext>
          </a:extLst>
        </xdr:cNvPr>
        <xdr:cNvSpPr txBox="1">
          <a:spLocks noChangeArrowheads="1"/>
        </xdr:cNvSpPr>
      </xdr:nvSpPr>
      <xdr:spPr bwMode="auto">
        <a:xfrm>
          <a:off x="18444735" y="7129528"/>
          <a:ext cx="2408865" cy="587084"/>
        </a:xfrm>
        <a:prstGeom prst="rect">
          <a:avLst/>
        </a:prstGeom>
        <a:solidFill>
          <a:srgbClr val="CCFFFF"/>
        </a:solidFill>
        <a:ln w="9525">
          <a:solidFill>
            <a:srgbClr val="000000"/>
          </a:solidFill>
          <a:miter lim="800000"/>
          <a:headEnd/>
          <a:tailEnd/>
        </a:ln>
      </xdr:spPr>
      <xdr:txBody>
        <a:bodyPr wrap="none" lIns="27432" tIns="18288" rIns="27432" bIns="18288" anchor="ctr" upright="1">
          <a:spAutoFit/>
        </a:bodyPr>
        <a:lstStyle/>
        <a:p>
          <a:pPr algn="ctr" rtl="0">
            <a:defRPr sz="1000"/>
          </a:pPr>
          <a:r>
            <a:rPr lang="ja-JP" altLang="en-US" sz="1100" b="0" i="0" u="none" strike="noStrike" baseline="0">
              <a:solidFill>
                <a:srgbClr val="000000"/>
              </a:solidFill>
              <a:latin typeface="ＭＳ Ｐゴシック"/>
              <a:ea typeface="ＭＳ Ｐゴシック"/>
            </a:rPr>
            <a:t>水色セル：入力不可</a:t>
          </a:r>
        </a:p>
        <a:p>
          <a:pPr algn="ctr" rtl="0">
            <a:defRPr sz="1000"/>
          </a:pPr>
          <a:r>
            <a:rPr lang="ja-JP" altLang="en-US" sz="1100" b="0" i="0" u="none" strike="noStrike" baseline="0">
              <a:solidFill>
                <a:srgbClr val="000000"/>
              </a:solidFill>
              <a:latin typeface="ＭＳ Ｐゴシック"/>
              <a:ea typeface="ＭＳ Ｐゴシック"/>
            </a:rPr>
            <a:t>「（別記様式３）配置予定技術者登録表」</a:t>
          </a:r>
        </a:p>
        <a:p>
          <a:pPr algn="ctr" rtl="0">
            <a:defRPr sz="1000"/>
          </a:pPr>
          <a:r>
            <a:rPr lang="ja-JP" altLang="en-US" sz="1100" b="0" i="0" u="none" strike="noStrike" baseline="0">
              <a:solidFill>
                <a:srgbClr val="000000"/>
              </a:solidFill>
              <a:latin typeface="ＭＳ Ｐゴシック"/>
              <a:ea typeface="ＭＳ Ｐゴシック"/>
            </a:rPr>
            <a:t>シートで入力してください</a:t>
          </a:r>
          <a:endParaRPr lang="ja-JP" altLang="en-US"/>
        </a:p>
      </xdr:txBody>
    </xdr:sp>
    <xdr:clientData fPrintsWithSheet="0"/>
  </xdr:oneCellAnchor>
  <xdr:oneCellAnchor>
    <xdr:from>
      <xdr:col>16</xdr:col>
      <xdr:colOff>589118</xdr:colOff>
      <xdr:row>22</xdr:row>
      <xdr:rowOff>0</xdr:rowOff>
    </xdr:from>
    <xdr:ext cx="2408866" cy="587084"/>
    <xdr:sp macro="" textlink="">
      <xdr:nvSpPr>
        <xdr:cNvPr id="16263" name="Text Box 5275">
          <a:extLst>
            <a:ext uri="{FF2B5EF4-FFF2-40B4-BE49-F238E27FC236}">
              <a16:creationId xmlns:a16="http://schemas.microsoft.com/office/drawing/2014/main" id="{00000000-0008-0000-0100-0000873F0000}"/>
            </a:ext>
          </a:extLst>
        </xdr:cNvPr>
        <xdr:cNvSpPr txBox="1">
          <a:spLocks noChangeArrowheads="1"/>
        </xdr:cNvSpPr>
      </xdr:nvSpPr>
      <xdr:spPr bwMode="auto">
        <a:xfrm>
          <a:off x="18000818" y="13244788"/>
          <a:ext cx="2408866" cy="587084"/>
        </a:xfrm>
        <a:prstGeom prst="rect">
          <a:avLst/>
        </a:prstGeom>
        <a:solidFill>
          <a:srgbClr val="CCFFFF"/>
        </a:solidFill>
        <a:ln w="9525">
          <a:solidFill>
            <a:srgbClr val="000000"/>
          </a:solidFill>
          <a:miter lim="800000"/>
          <a:headEnd/>
          <a:tailEnd/>
        </a:ln>
      </xdr:spPr>
      <xdr:txBody>
        <a:bodyPr wrap="none" lIns="27432" tIns="18288" rIns="27432" bIns="18288" anchor="ctr" upright="1">
          <a:spAutoFit/>
        </a:bodyPr>
        <a:lstStyle/>
        <a:p>
          <a:pPr algn="ctr" rtl="0">
            <a:defRPr sz="1000"/>
          </a:pPr>
          <a:r>
            <a:rPr lang="ja-JP" altLang="en-US" sz="1100" b="0" i="0" u="none" strike="noStrike" baseline="0">
              <a:solidFill>
                <a:srgbClr val="000000"/>
              </a:solidFill>
              <a:latin typeface="ＭＳ Ｐゴシック"/>
              <a:ea typeface="ＭＳ Ｐゴシック"/>
            </a:rPr>
            <a:t>水色セル：入力不可</a:t>
          </a:r>
        </a:p>
        <a:p>
          <a:pPr algn="ctr" rtl="0">
            <a:defRPr sz="1000"/>
          </a:pPr>
          <a:r>
            <a:rPr lang="ja-JP" altLang="en-US" sz="1100" b="0" i="0" u="none" strike="noStrike" baseline="0">
              <a:solidFill>
                <a:srgbClr val="000000"/>
              </a:solidFill>
              <a:latin typeface="ＭＳ Ｐゴシック"/>
              <a:ea typeface="ＭＳ Ｐゴシック"/>
            </a:rPr>
            <a:t>「（別記様式３）配置予定技術者登録表」</a:t>
          </a:r>
        </a:p>
        <a:p>
          <a:pPr algn="ctr" rtl="0">
            <a:defRPr sz="1000"/>
          </a:pPr>
          <a:r>
            <a:rPr lang="ja-JP" altLang="en-US" sz="1100" b="0" i="0" u="none" strike="noStrike" baseline="0">
              <a:solidFill>
                <a:srgbClr val="000000"/>
              </a:solidFill>
              <a:latin typeface="ＭＳ Ｐゴシック"/>
              <a:ea typeface="ＭＳ Ｐゴシック"/>
            </a:rPr>
            <a:t>シートで入力してください</a:t>
          </a:r>
          <a:endParaRPr lang="ja-JP" altLang="en-US"/>
        </a:p>
      </xdr:txBody>
    </xdr:sp>
    <xdr:clientData fPrintsWithSheet="0"/>
  </xdr:oneCellAnchor>
  <xdr:twoCellAnchor>
    <xdr:from>
      <xdr:col>10</xdr:col>
      <xdr:colOff>2844800</xdr:colOff>
      <xdr:row>17</xdr:row>
      <xdr:rowOff>190499</xdr:rowOff>
    </xdr:from>
    <xdr:to>
      <xdr:col>11</xdr:col>
      <xdr:colOff>371929</xdr:colOff>
      <xdr:row>21</xdr:row>
      <xdr:rowOff>35717</xdr:rowOff>
    </xdr:to>
    <xdr:sp macro="" textlink="">
      <xdr:nvSpPr>
        <xdr:cNvPr id="15" name="四角形吹き出し 79">
          <a:extLst>
            <a:ext uri="{FF2B5EF4-FFF2-40B4-BE49-F238E27FC236}">
              <a16:creationId xmlns:a16="http://schemas.microsoft.com/office/drawing/2014/main" id="{00000000-0008-0000-0100-00000F000000}"/>
            </a:ext>
          </a:extLst>
        </xdr:cNvPr>
        <xdr:cNvSpPr/>
      </xdr:nvSpPr>
      <xdr:spPr bwMode="auto">
        <a:xfrm>
          <a:off x="11369675" y="4500562"/>
          <a:ext cx="1003754" cy="845343"/>
        </a:xfrm>
        <a:prstGeom prst="wedgeRectCallout">
          <a:avLst>
            <a:gd name="adj1" fmla="val -48527"/>
            <a:gd name="adj2" fmla="val 18040"/>
          </a:avLst>
        </a:prstGeom>
        <a:solidFill>
          <a:srgbClr val="FFFFFF"/>
        </a:solidFill>
        <a:ln w="12700" algn="ctr">
          <a:solidFill>
            <a:srgbClr val="000000"/>
          </a:solidFill>
          <a:round/>
          <a:headEnd/>
          <a:tailEnd/>
        </a:ln>
      </xdr:spPr>
      <xdr:txBody>
        <a:bodyPr vertOverflow="clip" horzOverflow="clip" wrap="square" lIns="27432" tIns="18288" rIns="27432" bIns="18288" rtlCol="0" anchor="ctr" upright="1">
          <a:noAutofit/>
        </a:bodyPr>
        <a:lstStyle/>
        <a:p>
          <a:pPr algn="l" rtl="0">
            <a:lnSpc>
              <a:spcPts val="900"/>
            </a:lnSpc>
          </a:pPr>
          <a:r>
            <a:rPr kumimoji="1" lang="ja-JP" altLang="en-US" sz="900" b="0" i="0" u="none" strike="noStrike" baseline="0">
              <a:solidFill>
                <a:srgbClr val="000000"/>
              </a:solidFill>
              <a:latin typeface="ＭＳ Ｐゴシック"/>
              <a:ea typeface="ＭＳ Ｐゴシック"/>
            </a:rPr>
            <a:t>競争参加資格要件の同種工事条件及び評価要件に基づき記載してください</a:t>
          </a:r>
        </a:p>
      </xdr:txBody>
    </xdr:sp>
    <xdr:clientData/>
  </xdr:twoCellAnchor>
  <xdr:twoCellAnchor>
    <xdr:from>
      <xdr:col>10</xdr:col>
      <xdr:colOff>2790264</xdr:colOff>
      <xdr:row>11</xdr:row>
      <xdr:rowOff>156882</xdr:rowOff>
    </xdr:from>
    <xdr:to>
      <xdr:col>12</xdr:col>
      <xdr:colOff>389218</xdr:colOff>
      <xdr:row>13</xdr:row>
      <xdr:rowOff>60698</xdr:rowOff>
    </xdr:to>
    <xdr:sp macro="" textlink="">
      <xdr:nvSpPr>
        <xdr:cNvPr id="16" name="四角形吹き出し 59">
          <a:extLst>
            <a:ext uri="{FF2B5EF4-FFF2-40B4-BE49-F238E27FC236}">
              <a16:creationId xmlns:a16="http://schemas.microsoft.com/office/drawing/2014/main" id="{00000000-0008-0000-0100-000010000000}"/>
            </a:ext>
          </a:extLst>
        </xdr:cNvPr>
        <xdr:cNvSpPr/>
      </xdr:nvSpPr>
      <xdr:spPr bwMode="auto">
        <a:xfrm>
          <a:off x="11284323" y="2947147"/>
          <a:ext cx="1498601" cy="396875"/>
        </a:xfrm>
        <a:prstGeom prst="wedgeRectCallout">
          <a:avLst>
            <a:gd name="adj1" fmla="val -89570"/>
            <a:gd name="adj2" fmla="val 123189"/>
          </a:avLst>
        </a:prstGeom>
        <a:solidFill>
          <a:srgbClr val="FFFFFF"/>
        </a:solidFill>
        <a:ln w="12700" algn="ctr">
          <a:solidFill>
            <a:srgbClr val="000000"/>
          </a:solidFill>
          <a:round/>
          <a:headEnd/>
          <a:tailEnd/>
        </a:ln>
      </xdr:spPr>
      <xdr:txBody>
        <a:bodyPr vertOverflow="clip" horzOverflow="clip" wrap="square" lIns="27432" tIns="18288" rIns="27432" bIns="18288" rtlCol="0" anchor="ctr" upright="1">
          <a:noAutofit/>
        </a:bodyPr>
        <a:lstStyle/>
        <a:p>
          <a:pPr algn="l" rtl="0">
            <a:lnSpc>
              <a:spcPts val="900"/>
            </a:lnSpc>
          </a:pPr>
          <a:r>
            <a:rPr kumimoji="1" lang="ja-JP" altLang="en-US" sz="900" b="0" i="0" u="none" strike="noStrike" baseline="0">
              <a:solidFill>
                <a:srgbClr val="000000"/>
              </a:solidFill>
              <a:latin typeface="ＭＳ Ｐゴシック"/>
              <a:ea typeface="ＭＳ Ｐゴシック"/>
            </a:rPr>
            <a:t>ＪＶの場合、出資比率を（　）内に記載してください</a:t>
          </a:r>
        </a:p>
      </xdr:txBody>
    </xdr:sp>
    <xdr:clientData/>
  </xdr:twoCellAnchor>
  <xdr:twoCellAnchor>
    <xdr:from>
      <xdr:col>10</xdr:col>
      <xdr:colOff>2779059</xdr:colOff>
      <xdr:row>14</xdr:row>
      <xdr:rowOff>78441</xdr:rowOff>
    </xdr:from>
    <xdr:to>
      <xdr:col>12</xdr:col>
      <xdr:colOff>378013</xdr:colOff>
      <xdr:row>15</xdr:row>
      <xdr:rowOff>228787</xdr:rowOff>
    </xdr:to>
    <xdr:sp macro="" textlink="">
      <xdr:nvSpPr>
        <xdr:cNvPr id="17" name="四角形吹き出し 58">
          <a:extLst>
            <a:ext uri="{FF2B5EF4-FFF2-40B4-BE49-F238E27FC236}">
              <a16:creationId xmlns:a16="http://schemas.microsoft.com/office/drawing/2014/main" id="{00000000-0008-0000-0100-000011000000}"/>
            </a:ext>
          </a:extLst>
        </xdr:cNvPr>
        <xdr:cNvSpPr/>
      </xdr:nvSpPr>
      <xdr:spPr bwMode="auto">
        <a:xfrm>
          <a:off x="11273118" y="3608294"/>
          <a:ext cx="1498601" cy="396875"/>
        </a:xfrm>
        <a:prstGeom prst="wedgeRectCallout">
          <a:avLst>
            <a:gd name="adj1" fmla="val -86147"/>
            <a:gd name="adj2" fmla="val 27189"/>
          </a:avLst>
        </a:prstGeom>
        <a:solidFill>
          <a:srgbClr val="FFFFFF"/>
        </a:solidFill>
        <a:ln w="12700" algn="ctr">
          <a:solidFill>
            <a:srgbClr val="000000"/>
          </a:solidFill>
          <a:round/>
          <a:headEnd/>
          <a:tailEnd/>
        </a:ln>
      </xdr:spPr>
      <xdr:txBody>
        <a:bodyPr vertOverflow="clip" horzOverflow="clip" wrap="square" lIns="27432" tIns="18288" rIns="27432" bIns="18288" rtlCol="0" anchor="ctr" upright="1">
          <a:noAutofit/>
        </a:bodyPr>
        <a:lstStyle/>
        <a:p>
          <a:pPr algn="l" rtl="0">
            <a:lnSpc>
              <a:spcPts val="900"/>
            </a:lnSpc>
          </a:pPr>
          <a:r>
            <a:rPr kumimoji="1" lang="ja-JP" altLang="en-US" sz="900" b="0" i="0" u="none" strike="noStrike" baseline="0">
              <a:solidFill>
                <a:srgbClr val="000000"/>
              </a:solidFill>
              <a:latin typeface="ＭＳ Ｐゴシック"/>
              <a:ea typeface="ＭＳ Ｐゴシック"/>
            </a:rPr>
            <a:t>有りの場合、登録番号を記載してください</a:t>
          </a:r>
        </a:p>
      </xdr:txBody>
    </xdr:sp>
    <xdr:clientData/>
  </xdr:twoCellAnchor>
  <xdr:twoCellAnchor>
    <xdr:from>
      <xdr:col>10</xdr:col>
      <xdr:colOff>2838450</xdr:colOff>
      <xdr:row>27</xdr:row>
      <xdr:rowOff>50007</xdr:rowOff>
    </xdr:from>
    <xdr:to>
      <xdr:col>12</xdr:col>
      <xdr:colOff>261937</xdr:colOff>
      <xdr:row>27</xdr:row>
      <xdr:rowOff>605632</xdr:rowOff>
    </xdr:to>
    <xdr:sp macro="" textlink="">
      <xdr:nvSpPr>
        <xdr:cNvPr id="28" name="四角形吹き出し 55">
          <a:extLst>
            <a:ext uri="{FF2B5EF4-FFF2-40B4-BE49-F238E27FC236}">
              <a16:creationId xmlns:a16="http://schemas.microsoft.com/office/drawing/2014/main" id="{00000000-0008-0000-0100-00001C000000}"/>
            </a:ext>
          </a:extLst>
        </xdr:cNvPr>
        <xdr:cNvSpPr/>
      </xdr:nvSpPr>
      <xdr:spPr bwMode="auto">
        <a:xfrm>
          <a:off x="11482388" y="29684663"/>
          <a:ext cx="1328737" cy="555625"/>
        </a:xfrm>
        <a:prstGeom prst="wedgeRectCallout">
          <a:avLst>
            <a:gd name="adj1" fmla="val -96339"/>
            <a:gd name="adj2" fmla="val 35938"/>
          </a:avLst>
        </a:prstGeom>
        <a:solidFill>
          <a:srgbClr val="FFFFFF"/>
        </a:solidFill>
        <a:ln w="12700" algn="ctr">
          <a:solidFill>
            <a:srgbClr val="000000"/>
          </a:solidFill>
          <a:round/>
          <a:headEnd/>
          <a:tailEnd/>
        </a:ln>
      </xdr:spPr>
      <xdr:txBody>
        <a:bodyPr vertOverflow="clip" horzOverflow="clip" wrap="square" lIns="27432" tIns="18288" rIns="27432" bIns="18288" rtlCol="0" anchor="ctr" upright="1">
          <a:noAutofit/>
        </a:bodyPr>
        <a:lstStyle/>
        <a:p>
          <a:pPr algn="l" rtl="0">
            <a:lnSpc>
              <a:spcPts val="900"/>
            </a:lnSpc>
          </a:pPr>
          <a:r>
            <a:rPr kumimoji="1" lang="ja-JP" altLang="en-US" sz="900" b="0" i="0" u="none" strike="noStrike" baseline="0">
              <a:solidFill>
                <a:srgbClr val="000000"/>
              </a:solidFill>
              <a:latin typeface="ＭＳ Ｐゴシック"/>
              <a:ea typeface="ＭＳ Ｐゴシック"/>
            </a:rPr>
            <a:t>記載しないでください</a:t>
          </a:r>
        </a:p>
      </xdr:txBody>
    </xdr:sp>
    <xdr:clientData/>
  </xdr:twoCellAnchor>
  <xdr:twoCellAnchor>
    <xdr:from>
      <xdr:col>10</xdr:col>
      <xdr:colOff>2821781</xdr:colOff>
      <xdr:row>26</xdr:row>
      <xdr:rowOff>35719</xdr:rowOff>
    </xdr:from>
    <xdr:to>
      <xdr:col>12</xdr:col>
      <xdr:colOff>281034</xdr:colOff>
      <xdr:row>26</xdr:row>
      <xdr:rowOff>385295</xdr:rowOff>
    </xdr:to>
    <xdr:sp macro="" textlink="">
      <xdr:nvSpPr>
        <xdr:cNvPr id="45" name="四角形吹き出し 76">
          <a:extLst>
            <a:ext uri="{FF2B5EF4-FFF2-40B4-BE49-F238E27FC236}">
              <a16:creationId xmlns:a16="http://schemas.microsoft.com/office/drawing/2014/main" id="{00000000-0008-0000-0100-00002D000000}"/>
            </a:ext>
          </a:extLst>
        </xdr:cNvPr>
        <xdr:cNvSpPr/>
      </xdr:nvSpPr>
      <xdr:spPr bwMode="auto">
        <a:xfrm>
          <a:off x="11346656" y="28074938"/>
          <a:ext cx="1364503" cy="349576"/>
        </a:xfrm>
        <a:prstGeom prst="wedgeRectCallout">
          <a:avLst>
            <a:gd name="adj1" fmla="val -81132"/>
            <a:gd name="adj2" fmla="val 33884"/>
          </a:avLst>
        </a:prstGeom>
        <a:solidFill>
          <a:srgbClr val="FFFFFF"/>
        </a:solidFill>
        <a:ln w="12700" algn="ctr">
          <a:solidFill>
            <a:srgbClr val="000000"/>
          </a:solidFill>
          <a:round/>
          <a:headEnd/>
          <a:tailEnd/>
        </a:ln>
      </xdr:spPr>
      <xdr:txBody>
        <a:bodyPr vertOverflow="clip" horzOverflow="clip" wrap="square" lIns="27432" tIns="18288" rIns="27432" bIns="18288" rtlCol="0" anchor="ctr" upright="1">
          <a:noAutofit/>
        </a:bodyPr>
        <a:lstStyle/>
        <a:p>
          <a:pPr algn="l" rtl="0">
            <a:lnSpc>
              <a:spcPts val="900"/>
            </a:lnSpc>
          </a:pPr>
          <a:r>
            <a:rPr kumimoji="1" lang="ja-JP" altLang="en-US" sz="900" b="0" i="0" u="none" strike="noStrike" baseline="0">
              <a:solidFill>
                <a:srgbClr val="000000"/>
              </a:solidFill>
              <a:latin typeface="ＭＳ Ｐゴシック"/>
              <a:ea typeface="ＭＳ Ｐゴシック"/>
            </a:rPr>
            <a:t>申請した工事内容により選択してください</a:t>
          </a:r>
        </a:p>
      </xdr:txBody>
    </xdr:sp>
    <xdr:clientData/>
  </xdr:twoCellAnchor>
  <xdr:twoCellAnchor>
    <xdr:from>
      <xdr:col>10</xdr:col>
      <xdr:colOff>1561819</xdr:colOff>
      <xdr:row>29</xdr:row>
      <xdr:rowOff>206608</xdr:rowOff>
    </xdr:from>
    <xdr:to>
      <xdr:col>10</xdr:col>
      <xdr:colOff>2838075</xdr:colOff>
      <xdr:row>30</xdr:row>
      <xdr:rowOff>456639</xdr:rowOff>
    </xdr:to>
    <xdr:sp macro="" textlink="">
      <xdr:nvSpPr>
        <xdr:cNvPr id="46" name="四角形吹き出し 76">
          <a:extLst>
            <a:ext uri="{FF2B5EF4-FFF2-40B4-BE49-F238E27FC236}">
              <a16:creationId xmlns:a16="http://schemas.microsoft.com/office/drawing/2014/main" id="{00000000-0008-0000-0100-00002E000000}"/>
            </a:ext>
          </a:extLst>
        </xdr:cNvPr>
        <xdr:cNvSpPr/>
      </xdr:nvSpPr>
      <xdr:spPr bwMode="auto">
        <a:xfrm>
          <a:off x="10795466" y="12140873"/>
          <a:ext cx="1276256" cy="653442"/>
        </a:xfrm>
        <a:prstGeom prst="wedgeRectCallout">
          <a:avLst>
            <a:gd name="adj1" fmla="val -75897"/>
            <a:gd name="adj2" fmla="val -44452"/>
          </a:avLst>
        </a:prstGeom>
        <a:solidFill>
          <a:srgbClr val="FFFFFF"/>
        </a:solidFill>
        <a:ln w="12700" algn="ctr">
          <a:solidFill>
            <a:srgbClr val="000000"/>
          </a:solidFill>
          <a:round/>
          <a:headEnd/>
          <a:tailEnd/>
        </a:ln>
      </xdr:spPr>
      <xdr:txBody>
        <a:bodyPr vertOverflow="clip" horzOverflow="clip" wrap="square" lIns="27432" tIns="18288" rIns="27432" bIns="18288" rtlCol="0" anchor="ctr" upright="1">
          <a:noAutofit/>
        </a:bodyPr>
        <a:lstStyle/>
        <a:p>
          <a:pPr algn="l" rtl="0">
            <a:lnSpc>
              <a:spcPts val="900"/>
            </a:lnSpc>
          </a:pPr>
          <a:r>
            <a:rPr kumimoji="1" lang="ja-JP" altLang="en-US" sz="900" b="0" i="0" u="none" strike="noStrike" baseline="0">
              <a:solidFill>
                <a:srgbClr val="000000"/>
              </a:solidFill>
              <a:latin typeface="ＭＳ Ｐゴシック"/>
              <a:ea typeface="ＭＳ Ｐゴシック"/>
            </a:rPr>
            <a:t>指定年度以降に協定に基づく活動実績がある場合に記載してください</a:t>
          </a:r>
        </a:p>
      </xdr:txBody>
    </xdr:sp>
    <xdr:clientData/>
  </xdr:twoCellAnchor>
  <xdr:twoCellAnchor>
    <xdr:from>
      <xdr:col>10</xdr:col>
      <xdr:colOff>2702719</xdr:colOff>
      <xdr:row>31</xdr:row>
      <xdr:rowOff>238126</xdr:rowOff>
    </xdr:from>
    <xdr:to>
      <xdr:col>12</xdr:col>
      <xdr:colOff>376285</xdr:colOff>
      <xdr:row>33</xdr:row>
      <xdr:rowOff>166687</xdr:rowOff>
    </xdr:to>
    <xdr:sp macro="" textlink="">
      <xdr:nvSpPr>
        <xdr:cNvPr id="47" name="四角形吹き出し 76">
          <a:extLst>
            <a:ext uri="{FF2B5EF4-FFF2-40B4-BE49-F238E27FC236}">
              <a16:creationId xmlns:a16="http://schemas.microsoft.com/office/drawing/2014/main" id="{00000000-0008-0000-0100-00002F000000}"/>
            </a:ext>
          </a:extLst>
        </xdr:cNvPr>
        <xdr:cNvSpPr/>
      </xdr:nvSpPr>
      <xdr:spPr bwMode="auto">
        <a:xfrm>
          <a:off x="11227594" y="41755220"/>
          <a:ext cx="1578816" cy="488155"/>
        </a:xfrm>
        <a:prstGeom prst="wedgeRectCallout">
          <a:avLst>
            <a:gd name="adj1" fmla="val -100448"/>
            <a:gd name="adj2" fmla="val 37824"/>
          </a:avLst>
        </a:prstGeom>
        <a:solidFill>
          <a:srgbClr val="FFFFFF"/>
        </a:solidFill>
        <a:ln w="12700" algn="ctr">
          <a:solidFill>
            <a:srgbClr val="000000"/>
          </a:solidFill>
          <a:round/>
          <a:headEnd/>
          <a:tailEnd/>
        </a:ln>
      </xdr:spPr>
      <xdr:txBody>
        <a:bodyPr vertOverflow="clip" horzOverflow="clip" wrap="square" lIns="27432" tIns="18288" rIns="27432" bIns="18288" rtlCol="0" anchor="ctr" upright="1">
          <a:noAutofit/>
        </a:bodyPr>
        <a:lstStyle/>
        <a:p>
          <a:pPr algn="l" rtl="0">
            <a:lnSpc>
              <a:spcPts val="900"/>
            </a:lnSpc>
          </a:pPr>
          <a:r>
            <a:rPr kumimoji="1" lang="ja-JP" altLang="en-US" sz="900" b="0" i="0" u="none" strike="noStrike" baseline="0">
              <a:solidFill>
                <a:srgbClr val="000000"/>
              </a:solidFill>
              <a:latin typeface="ＭＳ Ｐゴシック"/>
              <a:ea typeface="ＭＳ Ｐゴシック"/>
            </a:rPr>
            <a:t>対象年度に直接協定（協会等の締結は除く）締結ししている場合に記載してください</a:t>
          </a:r>
        </a:p>
      </xdr:txBody>
    </xdr:sp>
    <xdr:clientData/>
  </xdr:twoCellAnchor>
  <xdr:twoCellAnchor>
    <xdr:from>
      <xdr:col>13</xdr:col>
      <xdr:colOff>3059206</xdr:colOff>
      <xdr:row>0</xdr:row>
      <xdr:rowOff>67235</xdr:rowOff>
    </xdr:from>
    <xdr:to>
      <xdr:col>15</xdr:col>
      <xdr:colOff>336177</xdr:colOff>
      <xdr:row>1</xdr:row>
      <xdr:rowOff>257735</xdr:rowOff>
    </xdr:to>
    <xdr:sp macro="" textlink="">
      <xdr:nvSpPr>
        <xdr:cNvPr id="2" name="テキスト ボックス 1">
          <a:extLst>
            <a:ext uri="{FF2B5EF4-FFF2-40B4-BE49-F238E27FC236}">
              <a16:creationId xmlns:a16="http://schemas.microsoft.com/office/drawing/2014/main" id="{BE9DE51F-7778-43F8-9808-1690B478A567}"/>
            </a:ext>
          </a:extLst>
        </xdr:cNvPr>
        <xdr:cNvSpPr txBox="1"/>
      </xdr:nvSpPr>
      <xdr:spPr>
        <a:xfrm>
          <a:off x="16831235" y="67235"/>
          <a:ext cx="1176618" cy="504265"/>
        </a:xfrm>
        <a:prstGeom prst="rect">
          <a:avLst/>
        </a:prstGeom>
        <a:solidFill>
          <a:srgbClr val="FF33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a:t>
          </a:r>
          <a:r>
            <a:rPr kumimoji="1" lang="ja-JP" altLang="en-US" sz="800"/>
            <a:t>ピンク着色の箇所は選択未入力です。確認してください。</a:t>
          </a:r>
        </a:p>
      </xdr:txBody>
    </xdr:sp>
    <xdr:clientData fPrintsWithSheet="0"/>
  </xdr:twoCellAnchor>
  <xdr:twoCellAnchor>
    <xdr:from>
      <xdr:col>10</xdr:col>
      <xdr:colOff>2844800</xdr:colOff>
      <xdr:row>17</xdr:row>
      <xdr:rowOff>190499</xdr:rowOff>
    </xdr:from>
    <xdr:to>
      <xdr:col>11</xdr:col>
      <xdr:colOff>371929</xdr:colOff>
      <xdr:row>21</xdr:row>
      <xdr:rowOff>35717</xdr:rowOff>
    </xdr:to>
    <xdr:sp macro="" textlink="">
      <xdr:nvSpPr>
        <xdr:cNvPr id="18" name="四角形吹き出し 79">
          <a:extLst>
            <a:ext uri="{FF2B5EF4-FFF2-40B4-BE49-F238E27FC236}">
              <a16:creationId xmlns:a16="http://schemas.microsoft.com/office/drawing/2014/main" id="{A7AE1D50-AEA7-4021-9B25-02618B8D8801}"/>
            </a:ext>
          </a:extLst>
        </xdr:cNvPr>
        <xdr:cNvSpPr/>
      </xdr:nvSpPr>
      <xdr:spPr bwMode="auto">
        <a:xfrm>
          <a:off x="11483975" y="4610099"/>
          <a:ext cx="1003754" cy="835818"/>
        </a:xfrm>
        <a:prstGeom prst="wedgeRectCallout">
          <a:avLst>
            <a:gd name="adj1" fmla="val -48527"/>
            <a:gd name="adj2" fmla="val 18040"/>
          </a:avLst>
        </a:prstGeom>
        <a:solidFill>
          <a:srgbClr val="FFFFFF"/>
        </a:solidFill>
        <a:ln w="12700" algn="ctr">
          <a:solidFill>
            <a:srgbClr val="000000"/>
          </a:solidFill>
          <a:round/>
          <a:headEnd/>
          <a:tailEnd/>
        </a:ln>
      </xdr:spPr>
      <xdr:txBody>
        <a:bodyPr vertOverflow="clip" horzOverflow="clip" wrap="square" lIns="27432" tIns="18288" rIns="27432" bIns="18288" rtlCol="0" anchor="ctr" upright="1">
          <a:noAutofit/>
        </a:bodyPr>
        <a:lstStyle/>
        <a:p>
          <a:pPr algn="l" rtl="0">
            <a:lnSpc>
              <a:spcPts val="900"/>
            </a:lnSpc>
          </a:pPr>
          <a:r>
            <a:rPr kumimoji="1" lang="ja-JP" altLang="en-US" sz="900" b="0" i="0" u="none" strike="noStrike" baseline="0">
              <a:solidFill>
                <a:srgbClr val="000000"/>
              </a:solidFill>
              <a:latin typeface="ＭＳ Ｐゴシック"/>
              <a:ea typeface="ＭＳ Ｐゴシック"/>
            </a:rPr>
            <a:t>競争参加資格要件の同種工事条件及び評価要件に基づき記載してください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9525" algn="ctr">
          <a:solidFill>
            <a:srgbClr val="FF0000"/>
          </a:solidFill>
          <a:miter lim="800000"/>
          <a:headEnd/>
          <a:tailEnd/>
        </a:ln>
      </a:spPr>
      <a:bodyPr wrap="none" lIns="36000" tIns="36000" rIns="36000" bIns="36000" rtlCol="0" anchor="ctr" upright="1">
        <a:spAutoFit/>
      </a:bodyPr>
      <a:lstStyle>
        <a:defPPr algn="ctr" rtl="0">
          <a:defRPr kumimoji="1" sz="1000" b="0" i="0" strike="noStrike">
            <a:solidFill>
              <a:srgbClr val="FF0000"/>
            </a:solidFill>
            <a:latin typeface="ＭＳ Ｐゴシック"/>
            <a:ea typeface="ＭＳ Ｐゴシック"/>
          </a:defRPr>
        </a:defPPr>
      </a:lst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N143"/>
  <sheetViews>
    <sheetView showGridLines="0" tabSelected="1" view="pageBreakPreview" topLeftCell="E22" zoomScale="55" zoomScaleNormal="100" zoomScaleSheetLayoutView="55" workbookViewId="0">
      <selection activeCell="J7" sqref="J7"/>
    </sheetView>
  </sheetViews>
  <sheetFormatPr defaultColWidth="8.5" defaultRowHeight="13.5" x14ac:dyDescent="0.15"/>
  <cols>
    <col min="1" max="1" width="8.5" style="148" hidden="1" customWidth="1"/>
    <col min="2" max="3" width="8.5" style="184" hidden="1" customWidth="1"/>
    <col min="4" max="4" width="8.5" style="185" hidden="1" customWidth="1"/>
    <col min="5" max="5" width="10.625" style="185" customWidth="1"/>
    <col min="6" max="6" width="33.375" style="186" customWidth="1"/>
    <col min="7" max="7" width="9" style="187" customWidth="1"/>
    <col min="8" max="8" width="22.75" style="149" customWidth="1"/>
    <col min="9" max="9" width="35.375" style="186" customWidth="1"/>
    <col min="10" max="10" width="10" style="188" customWidth="1"/>
    <col min="11" max="11" width="40.625" style="188" customWidth="1"/>
    <col min="12" max="13" width="6.5" style="188" customWidth="1"/>
    <col min="14" max="14" width="40.625" style="187" customWidth="1"/>
    <col min="15" max="15" width="6.5" style="185" customWidth="1"/>
    <col min="16" max="16" width="6.5" style="188" customWidth="1"/>
    <col min="17" max="16384" width="8.5" style="189"/>
  </cols>
  <sheetData>
    <row r="1" spans="1:40" s="148" customFormat="1" ht="24.75" customHeight="1" x14ac:dyDescent="0.15">
      <c r="A1" s="145"/>
      <c r="B1" s="146"/>
      <c r="C1" s="145"/>
      <c r="D1" s="147"/>
      <c r="E1" s="25" t="s">
        <v>73</v>
      </c>
      <c r="G1" s="26"/>
      <c r="H1" s="149"/>
      <c r="I1" s="149"/>
      <c r="J1" s="150"/>
      <c r="K1" s="150"/>
      <c r="L1" s="150"/>
      <c r="M1" s="150"/>
      <c r="N1" s="149"/>
      <c r="O1" s="149"/>
      <c r="P1" s="150"/>
      <c r="Q1" s="145"/>
      <c r="R1" s="145"/>
      <c r="S1" s="145"/>
      <c r="T1" s="145"/>
      <c r="U1" s="145"/>
      <c r="V1" s="145"/>
      <c r="W1" s="145"/>
      <c r="X1" s="145"/>
      <c r="Y1" s="145"/>
      <c r="Z1" s="145"/>
      <c r="AA1" s="145"/>
      <c r="AB1" s="145"/>
      <c r="AC1" s="145"/>
      <c r="AD1" s="145"/>
      <c r="AE1" s="145"/>
      <c r="AF1" s="145"/>
      <c r="AG1" s="145"/>
      <c r="AH1" s="145"/>
      <c r="AI1" s="145"/>
      <c r="AJ1" s="145"/>
      <c r="AK1" s="145"/>
      <c r="AL1" s="145"/>
      <c r="AM1" s="145"/>
      <c r="AN1" s="145"/>
    </row>
    <row r="2" spans="1:40" s="148" customFormat="1" ht="30.75" customHeight="1" thickBot="1" x14ac:dyDescent="0.2">
      <c r="A2" s="145"/>
      <c r="B2" s="146"/>
      <c r="C2" s="145"/>
      <c r="D2" s="147"/>
      <c r="E2" s="303" t="s">
        <v>132</v>
      </c>
      <c r="G2" s="27"/>
      <c r="H2" s="27"/>
      <c r="J2" s="151"/>
      <c r="K2" s="151"/>
      <c r="L2" s="151"/>
      <c r="M2" s="151"/>
      <c r="N2" s="149"/>
      <c r="O2" s="149"/>
      <c r="P2" s="150"/>
      <c r="Q2" s="145"/>
      <c r="R2" s="145"/>
      <c r="S2" s="145"/>
      <c r="T2" s="145"/>
      <c r="U2" s="145"/>
      <c r="V2" s="145"/>
      <c r="W2" s="145"/>
      <c r="X2" s="145"/>
      <c r="Y2" s="145"/>
      <c r="Z2" s="145"/>
      <c r="AA2" s="145"/>
      <c r="AB2" s="145"/>
      <c r="AC2" s="145"/>
      <c r="AD2" s="145"/>
      <c r="AE2" s="145"/>
      <c r="AF2" s="145"/>
      <c r="AG2" s="145"/>
      <c r="AH2" s="145"/>
      <c r="AI2" s="145"/>
      <c r="AJ2" s="145"/>
      <c r="AK2" s="145"/>
      <c r="AL2" s="145"/>
      <c r="AM2" s="145"/>
      <c r="AN2" s="145"/>
    </row>
    <row r="3" spans="1:40" s="31" customFormat="1" ht="20.100000000000001" customHeight="1" thickTop="1" x14ac:dyDescent="0.15">
      <c r="A3" s="28"/>
      <c r="B3" s="29" t="s">
        <v>30</v>
      </c>
      <c r="C3" s="30" t="s">
        <v>8</v>
      </c>
      <c r="D3" s="342" t="s">
        <v>53</v>
      </c>
      <c r="E3" s="334" t="s">
        <v>51</v>
      </c>
      <c r="F3" s="335"/>
      <c r="G3" s="335"/>
      <c r="H3" s="336"/>
      <c r="I3" s="327" t="s">
        <v>52</v>
      </c>
      <c r="J3" s="340" t="s">
        <v>3</v>
      </c>
      <c r="K3" s="329" t="s">
        <v>84</v>
      </c>
      <c r="L3" s="323"/>
      <c r="M3" s="325" t="s">
        <v>100</v>
      </c>
      <c r="N3" s="196" t="s">
        <v>31</v>
      </c>
      <c r="O3" s="197" t="s">
        <v>10</v>
      </c>
      <c r="P3" s="198"/>
      <c r="Q3" s="97"/>
      <c r="R3" s="97"/>
      <c r="S3" s="97"/>
      <c r="T3" s="97"/>
      <c r="U3" s="97"/>
      <c r="V3" s="97"/>
      <c r="W3" s="97"/>
      <c r="X3" s="97"/>
      <c r="Y3" s="97"/>
      <c r="Z3" s="97"/>
      <c r="AA3" s="97"/>
      <c r="AB3" s="97"/>
      <c r="AC3" s="97"/>
      <c r="AD3" s="97"/>
      <c r="AE3" s="97"/>
      <c r="AF3" s="97"/>
      <c r="AG3" s="97"/>
      <c r="AH3" s="97"/>
      <c r="AI3" s="97"/>
      <c r="AJ3" s="97"/>
      <c r="AK3" s="97"/>
      <c r="AL3" s="97"/>
      <c r="AM3" s="97"/>
      <c r="AN3" s="97"/>
    </row>
    <row r="4" spans="1:40" s="152" customFormat="1" ht="15" customHeight="1" thickBot="1" x14ac:dyDescent="0.2">
      <c r="A4" s="32" t="s">
        <v>60</v>
      </c>
      <c r="B4" s="29" t="s">
        <v>10</v>
      </c>
      <c r="C4" s="30"/>
      <c r="D4" s="343"/>
      <c r="E4" s="337"/>
      <c r="F4" s="338"/>
      <c r="G4" s="338"/>
      <c r="H4" s="339"/>
      <c r="I4" s="328"/>
      <c r="J4" s="341"/>
      <c r="K4" s="330"/>
      <c r="L4" s="324"/>
      <c r="M4" s="326"/>
      <c r="N4" s="110" t="s">
        <v>63</v>
      </c>
      <c r="O4" s="33" t="s">
        <v>4</v>
      </c>
      <c r="P4" s="199" t="s">
        <v>25</v>
      </c>
      <c r="Q4" s="144"/>
      <c r="R4" s="144"/>
      <c r="S4" s="144"/>
      <c r="T4" s="144"/>
      <c r="U4" s="144"/>
      <c r="V4" s="144"/>
      <c r="W4" s="144"/>
      <c r="X4" s="144"/>
      <c r="Y4" s="144"/>
      <c r="Z4" s="144"/>
      <c r="AA4" s="144"/>
      <c r="AB4" s="144"/>
      <c r="AC4" s="144"/>
      <c r="AD4" s="144"/>
      <c r="AE4" s="144"/>
      <c r="AF4" s="144"/>
      <c r="AG4" s="144"/>
      <c r="AH4" s="144"/>
      <c r="AI4" s="144"/>
      <c r="AJ4" s="144"/>
      <c r="AK4" s="144"/>
      <c r="AL4" s="144"/>
      <c r="AM4" s="144"/>
      <c r="AN4" s="144"/>
    </row>
    <row r="5" spans="1:40" s="39" customFormat="1" ht="37.5" customHeight="1" x14ac:dyDescent="0.15">
      <c r="A5" s="34"/>
      <c r="B5" s="35"/>
      <c r="C5" s="9"/>
      <c r="D5" s="194"/>
      <c r="E5" s="200" t="s">
        <v>127</v>
      </c>
      <c r="F5" s="48"/>
      <c r="G5" s="36"/>
      <c r="H5" s="36"/>
      <c r="I5" s="36"/>
      <c r="J5" s="37"/>
      <c r="K5" s="2"/>
      <c r="L5" s="77"/>
      <c r="M5" s="5"/>
      <c r="N5" s="2"/>
      <c r="O5" s="2"/>
      <c r="P5" s="201"/>
      <c r="Q5" s="28"/>
      <c r="R5" s="28"/>
      <c r="S5" s="28"/>
      <c r="T5" s="28"/>
      <c r="U5" s="28"/>
      <c r="V5" s="28"/>
      <c r="W5" s="28"/>
      <c r="X5" s="28"/>
      <c r="Y5" s="28"/>
      <c r="Z5" s="28"/>
      <c r="AA5" s="28"/>
      <c r="AB5" s="28"/>
      <c r="AC5" s="28"/>
      <c r="AD5" s="28"/>
      <c r="AE5" s="28"/>
      <c r="AF5" s="28"/>
      <c r="AG5" s="28"/>
      <c r="AH5" s="28"/>
      <c r="AI5" s="28"/>
      <c r="AJ5" s="28"/>
      <c r="AK5" s="28"/>
      <c r="AL5" s="28"/>
      <c r="AM5" s="28"/>
      <c r="AN5" s="28"/>
    </row>
    <row r="6" spans="1:40" s="152" customFormat="1" ht="29.25" customHeight="1" x14ac:dyDescent="0.15">
      <c r="A6" s="34"/>
      <c r="B6" s="35"/>
      <c r="C6" s="9"/>
      <c r="D6" s="195" t="s">
        <v>7</v>
      </c>
      <c r="E6" s="202" t="s">
        <v>48</v>
      </c>
      <c r="F6" s="153"/>
      <c r="G6" s="104"/>
      <c r="H6" s="105"/>
      <c r="I6" s="105"/>
      <c r="J6" s="109"/>
      <c r="K6" s="124" t="s">
        <v>85</v>
      </c>
      <c r="L6" s="13" t="s">
        <v>68</v>
      </c>
      <c r="M6" s="4"/>
      <c r="N6" s="16" t="s">
        <v>69</v>
      </c>
      <c r="O6" s="13" t="s">
        <v>68</v>
      </c>
      <c r="P6" s="203"/>
      <c r="Q6" s="144"/>
      <c r="R6" s="144"/>
      <c r="S6" s="144"/>
      <c r="T6" s="144"/>
      <c r="U6" s="144"/>
      <c r="V6" s="144"/>
      <c r="W6" s="144"/>
      <c r="X6" s="144"/>
      <c r="Y6" s="144"/>
      <c r="Z6" s="144"/>
      <c r="AA6" s="144"/>
      <c r="AB6" s="144"/>
      <c r="AC6" s="144"/>
      <c r="AD6" s="144"/>
      <c r="AE6" s="144"/>
      <c r="AF6" s="144"/>
      <c r="AG6" s="144"/>
      <c r="AH6" s="144"/>
      <c r="AI6" s="144"/>
      <c r="AJ6" s="144"/>
      <c r="AK6" s="144"/>
      <c r="AL6" s="144"/>
      <c r="AM6" s="144"/>
      <c r="AN6" s="144"/>
    </row>
    <row r="7" spans="1:40" s="152" customFormat="1" ht="29.25" customHeight="1" x14ac:dyDescent="0.15">
      <c r="A7" s="34"/>
      <c r="B7" s="35"/>
      <c r="C7" s="9"/>
      <c r="D7" s="195" t="s">
        <v>7</v>
      </c>
      <c r="E7" s="202" t="s">
        <v>62</v>
      </c>
      <c r="F7" s="106"/>
      <c r="G7" s="106"/>
      <c r="H7" s="49"/>
      <c r="I7" s="304" t="s">
        <v>130</v>
      </c>
      <c r="J7" s="109"/>
      <c r="K7" s="124" t="s">
        <v>86</v>
      </c>
      <c r="L7" s="11"/>
      <c r="M7" s="6"/>
      <c r="N7" s="16" t="s">
        <v>69</v>
      </c>
      <c r="O7" s="11"/>
      <c r="P7" s="204"/>
      <c r="Q7" s="144"/>
      <c r="R7" s="144"/>
      <c r="S7" s="144"/>
      <c r="T7" s="144"/>
      <c r="U7" s="144"/>
      <c r="V7" s="144"/>
      <c r="W7" s="144"/>
      <c r="X7" s="144"/>
      <c r="Y7" s="144"/>
      <c r="Z7" s="144"/>
      <c r="AA7" s="144"/>
      <c r="AB7" s="144"/>
      <c r="AC7" s="144"/>
      <c r="AD7" s="144"/>
      <c r="AE7" s="144"/>
      <c r="AF7" s="144"/>
      <c r="AG7" s="144"/>
      <c r="AH7" s="144"/>
      <c r="AI7" s="144"/>
      <c r="AJ7" s="144"/>
      <c r="AK7" s="144"/>
      <c r="AL7" s="144"/>
      <c r="AM7" s="144"/>
      <c r="AN7" s="144"/>
    </row>
    <row r="8" spans="1:40" s="152" customFormat="1" ht="29.25" customHeight="1" x14ac:dyDescent="0.15">
      <c r="A8" s="34"/>
      <c r="B8" s="35"/>
      <c r="C8" s="9"/>
      <c r="D8" s="195" t="s">
        <v>7</v>
      </c>
      <c r="E8" s="202" t="s">
        <v>49</v>
      </c>
      <c r="F8" s="153"/>
      <c r="G8" s="104"/>
      <c r="H8" s="105"/>
      <c r="I8" s="142"/>
      <c r="J8" s="109"/>
      <c r="K8" s="124" t="s">
        <v>85</v>
      </c>
      <c r="L8" s="11"/>
      <c r="M8" s="6"/>
      <c r="N8" s="16" t="s">
        <v>69</v>
      </c>
      <c r="O8" s="11"/>
      <c r="P8" s="204"/>
      <c r="Q8" s="144"/>
      <c r="R8" s="144"/>
      <c r="S8" s="144"/>
      <c r="T8" s="144"/>
      <c r="U8" s="144"/>
      <c r="V8" s="144"/>
      <c r="W8" s="144"/>
      <c r="X8" s="144"/>
      <c r="Y8" s="144"/>
      <c r="Z8" s="144"/>
      <c r="AA8" s="144"/>
      <c r="AB8" s="144"/>
      <c r="AC8" s="144"/>
      <c r="AD8" s="144"/>
      <c r="AE8" s="144"/>
      <c r="AF8" s="144"/>
      <c r="AG8" s="144"/>
      <c r="AH8" s="144"/>
      <c r="AI8" s="144"/>
      <c r="AJ8" s="144"/>
      <c r="AK8" s="144"/>
      <c r="AL8" s="144"/>
      <c r="AM8" s="144"/>
      <c r="AN8" s="144"/>
    </row>
    <row r="9" spans="1:40" s="39" customFormat="1" ht="28.5" customHeight="1" x14ac:dyDescent="0.15">
      <c r="A9" s="34"/>
      <c r="B9" s="35"/>
      <c r="C9" s="9" t="s">
        <v>9</v>
      </c>
      <c r="D9" s="195" t="s">
        <v>7</v>
      </c>
      <c r="E9" s="205" t="s">
        <v>34</v>
      </c>
      <c r="F9" s="192"/>
      <c r="G9" s="351" t="s">
        <v>129</v>
      </c>
      <c r="H9" s="38" t="s">
        <v>11</v>
      </c>
      <c r="I9" s="43"/>
      <c r="J9" s="44"/>
      <c r="K9" s="125" t="s">
        <v>87</v>
      </c>
      <c r="L9" s="11"/>
      <c r="M9" s="6"/>
      <c r="N9" s="17"/>
      <c r="O9" s="11"/>
      <c r="P9" s="204"/>
      <c r="Q9" s="28"/>
      <c r="R9" s="28"/>
      <c r="S9" s="28"/>
      <c r="T9" s="28"/>
      <c r="U9" s="28"/>
      <c r="V9" s="28"/>
      <c r="W9" s="28"/>
      <c r="X9" s="28"/>
      <c r="Y9" s="28"/>
      <c r="Z9" s="28"/>
      <c r="AA9" s="28"/>
      <c r="AB9" s="28"/>
      <c r="AC9" s="28"/>
      <c r="AD9" s="28"/>
      <c r="AE9" s="28"/>
      <c r="AF9" s="28"/>
      <c r="AG9" s="28"/>
      <c r="AH9" s="28"/>
      <c r="AI9" s="28"/>
      <c r="AJ9" s="28"/>
      <c r="AK9" s="28"/>
      <c r="AL9" s="28"/>
      <c r="AM9" s="28"/>
      <c r="AN9" s="28"/>
    </row>
    <row r="10" spans="1:40" s="39" customFormat="1" ht="28.5" customHeight="1" x14ac:dyDescent="0.15">
      <c r="A10" s="34"/>
      <c r="B10" s="35"/>
      <c r="C10" s="9" t="s">
        <v>9</v>
      </c>
      <c r="D10" s="9"/>
      <c r="E10" s="206" t="s">
        <v>33</v>
      </c>
      <c r="G10" s="352"/>
      <c r="H10" s="40" t="s">
        <v>12</v>
      </c>
      <c r="I10" s="45"/>
      <c r="J10" s="46"/>
      <c r="K10" s="126" t="s">
        <v>88</v>
      </c>
      <c r="L10" s="11"/>
      <c r="M10" s="6"/>
      <c r="N10" s="18"/>
      <c r="O10" s="11"/>
      <c r="P10" s="204"/>
      <c r="Q10" s="28"/>
      <c r="R10" s="28"/>
      <c r="S10" s="28"/>
      <c r="T10" s="28"/>
      <c r="U10" s="28"/>
      <c r="V10" s="28"/>
      <c r="W10" s="28"/>
      <c r="X10" s="28"/>
      <c r="Y10" s="28"/>
      <c r="Z10" s="28"/>
      <c r="AA10" s="28"/>
      <c r="AB10" s="28"/>
      <c r="AC10" s="28"/>
      <c r="AD10" s="28"/>
      <c r="AE10" s="28"/>
      <c r="AF10" s="28"/>
      <c r="AG10" s="28"/>
      <c r="AH10" s="28"/>
      <c r="AI10" s="28"/>
      <c r="AJ10" s="28"/>
      <c r="AK10" s="28"/>
      <c r="AL10" s="28"/>
      <c r="AM10" s="28"/>
      <c r="AN10" s="28"/>
    </row>
    <row r="11" spans="1:40" s="152" customFormat="1" ht="28.5" customHeight="1" x14ac:dyDescent="0.15">
      <c r="A11" s="34"/>
      <c r="B11" s="35"/>
      <c r="C11" s="9" t="s">
        <v>9</v>
      </c>
      <c r="D11" s="9"/>
      <c r="E11" s="344" t="s">
        <v>134</v>
      </c>
      <c r="F11" s="345"/>
      <c r="G11" s="352"/>
      <c r="H11" s="40" t="s">
        <v>13</v>
      </c>
      <c r="I11" s="45"/>
      <c r="J11" s="46"/>
      <c r="K11" s="126" t="s">
        <v>89</v>
      </c>
      <c r="L11" s="11"/>
      <c r="M11" s="6"/>
      <c r="N11" s="18"/>
      <c r="O11" s="11"/>
      <c r="P11" s="204"/>
      <c r="Q11" s="144"/>
      <c r="R11" s="144"/>
      <c r="S11" s="144"/>
      <c r="T11" s="144"/>
      <c r="U11" s="144"/>
      <c r="V11" s="144"/>
      <c r="W11" s="144"/>
      <c r="X11" s="144"/>
      <c r="Y11" s="144"/>
      <c r="Z11" s="144"/>
      <c r="AA11" s="144"/>
      <c r="AB11" s="144"/>
      <c r="AC11" s="144"/>
      <c r="AD11" s="144"/>
      <c r="AE11" s="144"/>
      <c r="AF11" s="144"/>
      <c r="AG11" s="144"/>
      <c r="AH11" s="144"/>
      <c r="AI11" s="144"/>
      <c r="AJ11" s="144"/>
      <c r="AK11" s="144"/>
      <c r="AL11" s="144"/>
      <c r="AM11" s="144"/>
      <c r="AN11" s="144"/>
    </row>
    <row r="12" spans="1:40" s="152" customFormat="1" ht="28.5" customHeight="1" x14ac:dyDescent="0.15">
      <c r="A12" s="34"/>
      <c r="B12" s="35"/>
      <c r="C12" s="9" t="s">
        <v>9</v>
      </c>
      <c r="D12" s="9"/>
      <c r="E12" s="344"/>
      <c r="F12" s="345"/>
      <c r="G12" s="352"/>
      <c r="H12" s="40" t="s">
        <v>76</v>
      </c>
      <c r="I12" s="45"/>
      <c r="J12" s="46"/>
      <c r="K12" s="126" t="s">
        <v>90</v>
      </c>
      <c r="L12" s="11"/>
      <c r="M12" s="6"/>
      <c r="N12" s="18"/>
      <c r="O12" s="11"/>
      <c r="P12" s="20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4"/>
    </row>
    <row r="13" spans="1:40" s="152" customFormat="1" ht="28.5" customHeight="1" x14ac:dyDescent="0.15">
      <c r="A13" s="34"/>
      <c r="B13" s="35"/>
      <c r="C13" s="9" t="s">
        <v>9</v>
      </c>
      <c r="D13" s="9"/>
      <c r="E13" s="346"/>
      <c r="F13" s="345"/>
      <c r="G13" s="352"/>
      <c r="H13" s="40" t="s">
        <v>74</v>
      </c>
      <c r="I13" s="45"/>
      <c r="J13" s="46"/>
      <c r="K13" s="127" t="s">
        <v>91</v>
      </c>
      <c r="L13" s="11"/>
      <c r="M13" s="6"/>
      <c r="N13" s="118" t="s">
        <v>81</v>
      </c>
      <c r="O13" s="11"/>
      <c r="P13" s="20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4"/>
      <c r="AN13" s="144"/>
    </row>
    <row r="14" spans="1:40" s="152" customFormat="1" ht="28.5" customHeight="1" x14ac:dyDescent="0.15">
      <c r="A14" s="34"/>
      <c r="B14" s="35"/>
      <c r="C14" s="9" t="s">
        <v>9</v>
      </c>
      <c r="D14" s="9"/>
      <c r="E14" s="346"/>
      <c r="F14" s="345"/>
      <c r="G14" s="352"/>
      <c r="H14" s="40" t="s">
        <v>14</v>
      </c>
      <c r="I14" s="45" t="s">
        <v>133</v>
      </c>
      <c r="J14" s="46"/>
      <c r="K14" s="126" t="s">
        <v>106</v>
      </c>
      <c r="L14" s="11"/>
      <c r="M14" s="6"/>
      <c r="N14" s="21" t="s">
        <v>106</v>
      </c>
      <c r="O14" s="11"/>
      <c r="P14" s="20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4"/>
    </row>
    <row r="15" spans="1:40" s="152" customFormat="1" ht="28.5" customHeight="1" x14ac:dyDescent="0.15">
      <c r="A15" s="34"/>
      <c r="B15" s="35"/>
      <c r="C15" s="9" t="s">
        <v>9</v>
      </c>
      <c r="D15" s="195" t="s">
        <v>7</v>
      </c>
      <c r="E15" s="346"/>
      <c r="F15" s="345"/>
      <c r="G15" s="352"/>
      <c r="H15" s="40" t="s">
        <v>15</v>
      </c>
      <c r="I15" s="45" t="s">
        <v>54</v>
      </c>
      <c r="J15" s="46"/>
      <c r="K15" s="126" t="s">
        <v>92</v>
      </c>
      <c r="L15" s="11"/>
      <c r="M15" s="6"/>
      <c r="N15" s="138" t="s">
        <v>69</v>
      </c>
      <c r="O15" s="11"/>
      <c r="P15" s="20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4"/>
    </row>
    <row r="16" spans="1:40" s="152" customFormat="1" ht="28.5" customHeight="1" x14ac:dyDescent="0.15">
      <c r="A16" s="34"/>
      <c r="B16" s="35"/>
      <c r="C16" s="9" t="s">
        <v>9</v>
      </c>
      <c r="D16" s="9"/>
      <c r="E16" s="346"/>
      <c r="F16" s="345"/>
      <c r="G16" s="352"/>
      <c r="H16" s="40" t="s">
        <v>29</v>
      </c>
      <c r="I16" s="45"/>
      <c r="J16" s="46"/>
      <c r="K16" s="126" t="s">
        <v>93</v>
      </c>
      <c r="L16" s="12"/>
      <c r="M16" s="6"/>
      <c r="N16" s="138" t="s">
        <v>69</v>
      </c>
      <c r="O16" s="12"/>
      <c r="P16" s="204"/>
      <c r="Q16" s="144"/>
      <c r="R16" s="144"/>
      <c r="S16" s="144"/>
      <c r="T16" s="144"/>
      <c r="U16" s="144"/>
      <c r="V16" s="144"/>
      <c r="W16" s="144"/>
      <c r="X16" s="144"/>
      <c r="Y16" s="144"/>
      <c r="Z16" s="144"/>
      <c r="AA16" s="144"/>
      <c r="AB16" s="144"/>
      <c r="AC16" s="144"/>
      <c r="AD16" s="144"/>
      <c r="AE16" s="144"/>
      <c r="AF16" s="144"/>
      <c r="AG16" s="144"/>
      <c r="AH16" s="144"/>
      <c r="AI16" s="144"/>
      <c r="AJ16" s="144"/>
      <c r="AK16" s="144"/>
      <c r="AL16" s="144"/>
      <c r="AM16" s="144"/>
      <c r="AN16" s="144"/>
    </row>
    <row r="17" spans="1:40" s="152" customFormat="1" ht="28.5" customHeight="1" x14ac:dyDescent="0.15">
      <c r="A17" s="34"/>
      <c r="B17" s="35"/>
      <c r="C17" s="9"/>
      <c r="D17" s="195" t="s">
        <v>7</v>
      </c>
      <c r="E17" s="346"/>
      <c r="F17" s="345"/>
      <c r="G17" s="352"/>
      <c r="H17" s="102" t="s">
        <v>50</v>
      </c>
      <c r="I17" s="154" t="s">
        <v>55</v>
      </c>
      <c r="J17" s="47"/>
      <c r="K17" s="128">
        <v>100</v>
      </c>
      <c r="L17" s="129" t="s">
        <v>94</v>
      </c>
      <c r="M17" s="6"/>
      <c r="N17" s="113"/>
      <c r="O17" s="114" t="str">
        <f>IF(OR(N17="○○",N17=""),"",IF(N17&gt;=65,"○","×"))</f>
        <v/>
      </c>
      <c r="P17" s="204"/>
      <c r="Q17" s="144"/>
      <c r="R17" s="144"/>
      <c r="S17" s="144"/>
      <c r="T17" s="144"/>
      <c r="U17" s="144"/>
      <c r="V17" s="144"/>
      <c r="W17" s="144"/>
      <c r="X17" s="144"/>
      <c r="Y17" s="144"/>
      <c r="Z17" s="144"/>
      <c r="AA17" s="144"/>
      <c r="AB17" s="144"/>
      <c r="AC17" s="144"/>
      <c r="AD17" s="144"/>
      <c r="AE17" s="144"/>
      <c r="AF17" s="144"/>
      <c r="AG17" s="144"/>
      <c r="AH17" s="144"/>
      <c r="AI17" s="144"/>
      <c r="AJ17" s="144"/>
      <c r="AK17" s="144"/>
      <c r="AL17" s="144"/>
      <c r="AM17" s="144"/>
      <c r="AN17" s="144"/>
    </row>
    <row r="18" spans="1:40" s="152" customFormat="1" ht="28.5" customHeight="1" x14ac:dyDescent="0.15">
      <c r="A18" s="34"/>
      <c r="B18" s="35"/>
      <c r="C18" s="9" t="s">
        <v>9</v>
      </c>
      <c r="D18" s="195" t="s">
        <v>7</v>
      </c>
      <c r="E18" s="207"/>
      <c r="F18" s="41"/>
      <c r="G18" s="352"/>
      <c r="H18" s="305" t="s">
        <v>136</v>
      </c>
      <c r="I18" s="306"/>
      <c r="J18" s="307"/>
      <c r="K18" s="308" t="s">
        <v>135</v>
      </c>
      <c r="L18" s="13"/>
      <c r="M18" s="6"/>
      <c r="N18" s="98"/>
      <c r="O18" s="13" t="s">
        <v>68</v>
      </c>
      <c r="P18" s="20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row>
    <row r="19" spans="1:40" s="152" customFormat="1" ht="28.5" customHeight="1" x14ac:dyDescent="0.15">
      <c r="A19" s="34"/>
      <c r="B19" s="35"/>
      <c r="C19" s="9" t="s">
        <v>9</v>
      </c>
      <c r="D19" s="9"/>
      <c r="E19" s="207"/>
      <c r="F19" s="41"/>
      <c r="G19" s="352"/>
      <c r="H19" s="309"/>
      <c r="I19" s="310"/>
      <c r="J19" s="311"/>
      <c r="K19" s="312"/>
      <c r="L19" s="11"/>
      <c r="M19" s="6"/>
      <c r="N19" s="99"/>
      <c r="O19" s="11"/>
      <c r="P19" s="20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row>
    <row r="20" spans="1:40" s="152" customFormat="1" ht="28.5" customHeight="1" x14ac:dyDescent="0.15">
      <c r="A20" s="34"/>
      <c r="B20" s="35"/>
      <c r="C20" s="9" t="s">
        <v>9</v>
      </c>
      <c r="D20" s="9"/>
      <c r="E20" s="207"/>
      <c r="F20" s="41"/>
      <c r="G20" s="352"/>
      <c r="H20" s="309"/>
      <c r="I20" s="310"/>
      <c r="J20" s="311"/>
      <c r="K20" s="312"/>
      <c r="L20" s="11"/>
      <c r="M20" s="6"/>
      <c r="N20" s="99"/>
      <c r="O20" s="11"/>
      <c r="P20" s="204"/>
      <c r="Q20" s="144"/>
      <c r="R20" s="144"/>
      <c r="S20" s="144"/>
      <c r="T20" s="144"/>
      <c r="U20" s="144"/>
      <c r="V20" s="144"/>
      <c r="W20" s="144"/>
      <c r="X20" s="144"/>
      <c r="Y20" s="144"/>
      <c r="Z20" s="144"/>
      <c r="AA20" s="144"/>
      <c r="AB20" s="144"/>
      <c r="AC20" s="144"/>
      <c r="AD20" s="144"/>
      <c r="AE20" s="144"/>
      <c r="AF20" s="144"/>
      <c r="AG20" s="144"/>
      <c r="AH20" s="144"/>
      <c r="AI20" s="144"/>
      <c r="AJ20" s="144"/>
      <c r="AK20" s="144"/>
      <c r="AL20" s="144"/>
      <c r="AM20" s="144"/>
      <c r="AN20" s="144"/>
    </row>
    <row r="21" spans="1:40" s="152" customFormat="1" ht="28.5" customHeight="1" x14ac:dyDescent="0.15">
      <c r="A21" s="34"/>
      <c r="B21" s="35"/>
      <c r="C21" s="9"/>
      <c r="D21" s="9"/>
      <c r="E21" s="207"/>
      <c r="F21" s="41"/>
      <c r="G21" s="352"/>
      <c r="H21" s="313"/>
      <c r="I21" s="314"/>
      <c r="J21" s="315"/>
      <c r="K21" s="316"/>
      <c r="L21" s="11"/>
      <c r="M21" s="6"/>
      <c r="N21" s="100"/>
      <c r="O21" s="11"/>
      <c r="P21" s="204"/>
      <c r="Q21" s="144"/>
      <c r="R21" s="144"/>
      <c r="S21" s="144"/>
      <c r="T21" s="144"/>
      <c r="U21" s="144"/>
      <c r="V21" s="144"/>
      <c r="W21" s="144"/>
      <c r="X21" s="144"/>
      <c r="Y21" s="144"/>
      <c r="Z21" s="144"/>
      <c r="AA21" s="144"/>
      <c r="AB21" s="144"/>
      <c r="AC21" s="144"/>
      <c r="AD21" s="144"/>
      <c r="AE21" s="144"/>
      <c r="AF21" s="144"/>
      <c r="AG21" s="144"/>
      <c r="AH21" s="144"/>
      <c r="AI21" s="144"/>
      <c r="AJ21" s="144"/>
      <c r="AK21" s="144"/>
      <c r="AL21" s="144"/>
      <c r="AM21" s="144"/>
      <c r="AN21" s="144"/>
    </row>
    <row r="22" spans="1:40" s="152" customFormat="1" ht="28.5" customHeight="1" x14ac:dyDescent="0.15">
      <c r="A22" s="34"/>
      <c r="B22" s="35"/>
      <c r="C22" s="9" t="s">
        <v>9</v>
      </c>
      <c r="D22" s="9"/>
      <c r="E22" s="207"/>
      <c r="F22" s="42"/>
      <c r="G22" s="353"/>
      <c r="H22" s="317"/>
      <c r="I22" s="318"/>
      <c r="J22" s="319"/>
      <c r="K22" s="320"/>
      <c r="L22" s="11"/>
      <c r="M22" s="6"/>
      <c r="N22" s="101"/>
      <c r="O22" s="11"/>
      <c r="P22" s="204"/>
      <c r="Q22" s="144"/>
      <c r="R22" s="144"/>
      <c r="S22" s="144"/>
      <c r="T22" s="144"/>
      <c r="U22" s="144"/>
      <c r="V22" s="144"/>
      <c r="W22" s="144"/>
      <c r="X22" s="144"/>
      <c r="Y22" s="144"/>
      <c r="Z22" s="144"/>
      <c r="AA22" s="144"/>
      <c r="AB22" s="144"/>
      <c r="AC22" s="144"/>
      <c r="AD22" s="144"/>
      <c r="AE22" s="144"/>
      <c r="AF22" s="144"/>
      <c r="AG22" s="144"/>
      <c r="AH22" s="144"/>
      <c r="AI22" s="144"/>
      <c r="AJ22" s="144"/>
      <c r="AK22" s="144"/>
      <c r="AL22" s="144"/>
      <c r="AM22" s="144"/>
      <c r="AN22" s="144"/>
    </row>
    <row r="23" spans="1:40" s="152" customFormat="1" ht="29.25" customHeight="1" x14ac:dyDescent="0.15">
      <c r="A23" s="34"/>
      <c r="B23" s="35"/>
      <c r="C23" s="9"/>
      <c r="D23" s="347" t="s">
        <v>7</v>
      </c>
      <c r="E23" s="302" t="s">
        <v>125</v>
      </c>
      <c r="F23" s="155"/>
      <c r="G23" s="103"/>
      <c r="H23" s="155"/>
      <c r="I23" s="155"/>
      <c r="J23" s="156"/>
      <c r="K23" s="124" t="s">
        <v>96</v>
      </c>
      <c r="L23" s="10"/>
      <c r="M23" s="6"/>
      <c r="N23" s="16"/>
      <c r="O23" s="10"/>
      <c r="P23" s="20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44"/>
      <c r="AN23" s="144"/>
    </row>
    <row r="24" spans="1:40" s="152" customFormat="1" ht="38.25" customHeight="1" x14ac:dyDescent="0.15">
      <c r="A24" s="34"/>
      <c r="B24" s="35"/>
      <c r="C24" s="9"/>
      <c r="D24" s="348"/>
      <c r="E24" s="349" t="s">
        <v>131</v>
      </c>
      <c r="F24" s="350"/>
      <c r="G24" s="350"/>
      <c r="H24" s="350"/>
      <c r="I24" s="350"/>
      <c r="J24" s="350"/>
      <c r="K24" s="157"/>
      <c r="L24" s="158"/>
      <c r="M24" s="159"/>
      <c r="N24" s="157"/>
      <c r="O24" s="158"/>
      <c r="P24" s="208"/>
      <c r="Q24" s="144"/>
      <c r="R24" s="144"/>
      <c r="S24" s="144"/>
      <c r="T24" s="144"/>
      <c r="U24" s="144"/>
      <c r="V24" s="144"/>
      <c r="W24" s="144"/>
      <c r="X24" s="144"/>
      <c r="Y24" s="144"/>
      <c r="Z24" s="144"/>
      <c r="AA24" s="144"/>
      <c r="AB24" s="144"/>
      <c r="AC24" s="144"/>
      <c r="AD24" s="144"/>
      <c r="AE24" s="144"/>
      <c r="AF24" s="144"/>
      <c r="AG24" s="144"/>
      <c r="AH24" s="144"/>
      <c r="AI24" s="144"/>
      <c r="AJ24" s="144"/>
      <c r="AK24" s="144"/>
      <c r="AL24" s="144"/>
      <c r="AM24" s="144"/>
      <c r="AN24" s="144"/>
    </row>
    <row r="25" spans="1:40" s="152" customFormat="1" ht="37.5" customHeight="1" thickBot="1" x14ac:dyDescent="0.2">
      <c r="A25" s="34"/>
      <c r="B25" s="35"/>
      <c r="C25" s="9"/>
      <c r="D25" s="195" t="s">
        <v>7</v>
      </c>
      <c r="E25" s="331" t="s">
        <v>126</v>
      </c>
      <c r="F25" s="332"/>
      <c r="G25" s="332"/>
      <c r="H25" s="332"/>
      <c r="I25" s="332"/>
      <c r="J25" s="333"/>
      <c r="K25" s="209" t="s">
        <v>85</v>
      </c>
      <c r="L25" s="210"/>
      <c r="M25" s="211"/>
      <c r="N25" s="212" t="s">
        <v>69</v>
      </c>
      <c r="O25" s="210"/>
      <c r="P25" s="213"/>
      <c r="Q25" s="144"/>
      <c r="R25" s="144"/>
      <c r="S25" s="144"/>
      <c r="T25" s="144"/>
      <c r="U25" s="144"/>
      <c r="V25" s="144"/>
      <c r="W25" s="144"/>
      <c r="X25" s="144"/>
      <c r="Y25" s="144"/>
      <c r="Z25" s="144"/>
      <c r="AA25" s="144"/>
      <c r="AB25" s="144"/>
      <c r="AC25" s="144"/>
      <c r="AD25" s="144"/>
      <c r="AE25" s="144"/>
      <c r="AF25" s="144"/>
      <c r="AG25" s="144"/>
      <c r="AH25" s="144"/>
      <c r="AI25" s="144"/>
      <c r="AJ25" s="144"/>
      <c r="AK25" s="144"/>
      <c r="AL25" s="144"/>
      <c r="AM25" s="144"/>
      <c r="AN25" s="144"/>
    </row>
    <row r="26" spans="1:40" s="152" customFormat="1" ht="33.75" customHeight="1" thickTop="1" thickBot="1" x14ac:dyDescent="0.2">
      <c r="A26" s="34"/>
      <c r="B26" s="35"/>
      <c r="C26" s="9"/>
      <c r="D26" s="9"/>
      <c r="E26" s="219" t="s">
        <v>128</v>
      </c>
      <c r="F26" s="220"/>
      <c r="G26" s="220"/>
      <c r="H26" s="220"/>
      <c r="I26" s="220"/>
      <c r="J26" s="221"/>
      <c r="K26" s="220"/>
      <c r="L26" s="222"/>
      <c r="M26" s="223"/>
      <c r="N26" s="220"/>
      <c r="O26" s="222"/>
      <c r="P26" s="224"/>
      <c r="Q26" s="144"/>
      <c r="R26" s="144"/>
      <c r="S26" s="144"/>
      <c r="T26" s="144"/>
      <c r="U26" s="144"/>
      <c r="V26" s="144"/>
      <c r="W26" s="144"/>
      <c r="X26" s="144"/>
      <c r="Y26" s="144"/>
      <c r="Z26" s="144"/>
      <c r="AA26" s="144"/>
      <c r="AB26" s="144"/>
      <c r="AC26" s="144"/>
      <c r="AD26" s="144"/>
      <c r="AE26" s="144"/>
      <c r="AF26" s="144"/>
      <c r="AG26" s="144"/>
      <c r="AH26" s="144"/>
      <c r="AI26" s="144"/>
      <c r="AJ26" s="144"/>
      <c r="AK26" s="144"/>
      <c r="AL26" s="144"/>
      <c r="AM26" s="144"/>
      <c r="AN26" s="144"/>
    </row>
    <row r="27" spans="1:40" s="162" customFormat="1" ht="67.5" customHeight="1" x14ac:dyDescent="0.15">
      <c r="A27" s="34" t="s">
        <v>108</v>
      </c>
      <c r="B27" s="35"/>
      <c r="C27" s="160"/>
      <c r="D27" s="160"/>
      <c r="E27" s="354" t="s">
        <v>104</v>
      </c>
      <c r="F27" s="245" t="s">
        <v>78</v>
      </c>
      <c r="G27" s="362" t="s">
        <v>77</v>
      </c>
      <c r="H27" s="363"/>
      <c r="I27" s="121" t="s">
        <v>79</v>
      </c>
      <c r="J27" s="107">
        <v>3</v>
      </c>
      <c r="K27" s="131" t="s">
        <v>97</v>
      </c>
      <c r="L27" s="134" t="s">
        <v>21</v>
      </c>
      <c r="M27" s="3">
        <f>IF(AND($J27&lt;&gt;0,L27&lt;&gt;""),$J27*VLOOKUP(L27,指数_3段階,2,0),"")</f>
        <v>3</v>
      </c>
      <c r="N27" s="190" t="s">
        <v>69</v>
      </c>
      <c r="O27" s="19"/>
      <c r="P27" s="225" t="str">
        <f>IF(AND($J27&lt;&gt;0,O27&lt;&gt;""),$J27*VLOOKUP(O27,指数_3段階,2,0),"")</f>
        <v/>
      </c>
      <c r="Q27" s="161"/>
      <c r="R27" s="161"/>
      <c r="S27" s="161"/>
      <c r="T27" s="161"/>
      <c r="U27" s="161"/>
      <c r="V27" s="161"/>
      <c r="W27" s="161"/>
      <c r="X27" s="161"/>
      <c r="Y27" s="161"/>
      <c r="Z27" s="161"/>
      <c r="AA27" s="161"/>
      <c r="AB27" s="161"/>
      <c r="AC27" s="161"/>
      <c r="AD27" s="161"/>
      <c r="AE27" s="161"/>
      <c r="AF27" s="161"/>
      <c r="AG27" s="161"/>
      <c r="AH27" s="161"/>
      <c r="AI27" s="161"/>
      <c r="AJ27" s="161"/>
      <c r="AK27" s="161"/>
      <c r="AL27" s="161"/>
      <c r="AM27" s="161"/>
      <c r="AN27" s="161"/>
    </row>
    <row r="28" spans="1:40" s="162" customFormat="1" ht="87" customHeight="1" x14ac:dyDescent="0.15">
      <c r="A28" s="34" t="s">
        <v>109</v>
      </c>
      <c r="B28" s="35"/>
      <c r="C28" s="160"/>
      <c r="D28" s="160"/>
      <c r="E28" s="355"/>
      <c r="F28" s="246" t="s">
        <v>35</v>
      </c>
      <c r="G28" s="364"/>
      <c r="H28" s="365"/>
      <c r="I28" s="67" t="s">
        <v>103</v>
      </c>
      <c r="J28" s="69">
        <v>3</v>
      </c>
      <c r="K28" s="122" t="s">
        <v>80</v>
      </c>
      <c r="L28" s="119" t="s">
        <v>44</v>
      </c>
      <c r="M28" s="96">
        <f>IF(L28="","",$J28*VLOOKUP(L28,指数_7段階,2,0))</f>
        <v>3</v>
      </c>
      <c r="N28" s="191" t="s">
        <v>80</v>
      </c>
      <c r="O28" s="119"/>
      <c r="P28" s="226" t="str">
        <f>IF(O28="","",$J28*VLOOKUP(O28,指数_7段階,2,0))</f>
        <v/>
      </c>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1"/>
      <c r="AN28" s="161"/>
    </row>
    <row r="29" spans="1:40" s="39" customFormat="1" ht="35.25" customHeight="1" thickBot="1" x14ac:dyDescent="0.2">
      <c r="A29" s="34"/>
      <c r="B29" s="35"/>
      <c r="C29" s="9"/>
      <c r="D29" s="9"/>
      <c r="E29" s="356"/>
      <c r="F29" s="228"/>
      <c r="G29" s="229"/>
      <c r="H29" s="230" t="s">
        <v>5</v>
      </c>
      <c r="I29" s="231"/>
      <c r="J29" s="232">
        <f>SUMIF($B$27:$B$28,"",J27:J28)</f>
        <v>6</v>
      </c>
      <c r="K29" s="233"/>
      <c r="L29" s="234"/>
      <c r="M29" s="235">
        <f>SUMIF($B$27:$B$28,"",M27:M28)</f>
        <v>6</v>
      </c>
      <c r="N29" s="233"/>
      <c r="O29" s="234"/>
      <c r="P29" s="236">
        <f>IF(N3=0,"",ROUND(SUM(P$27:P$28),2))</f>
        <v>0</v>
      </c>
      <c r="Q29" s="28"/>
      <c r="R29" s="28"/>
      <c r="S29" s="28"/>
      <c r="T29" s="28"/>
      <c r="U29" s="28"/>
      <c r="V29" s="28"/>
      <c r="W29" s="28"/>
      <c r="X29" s="28"/>
      <c r="Y29" s="28"/>
      <c r="Z29" s="28"/>
      <c r="AA29" s="28"/>
      <c r="AB29" s="28"/>
      <c r="AC29" s="28"/>
      <c r="AD29" s="28"/>
      <c r="AE29" s="28"/>
      <c r="AF29" s="28"/>
      <c r="AG29" s="28"/>
      <c r="AH29" s="28"/>
      <c r="AI29" s="28"/>
      <c r="AJ29" s="28"/>
      <c r="AK29" s="28"/>
      <c r="AL29" s="28"/>
      <c r="AM29" s="28"/>
      <c r="AN29" s="28"/>
    </row>
    <row r="30" spans="1:40" s="39" customFormat="1" ht="31.5" customHeight="1" x14ac:dyDescent="0.15">
      <c r="A30" s="34" t="s">
        <v>110</v>
      </c>
      <c r="B30" s="35"/>
      <c r="C30" s="9" t="s">
        <v>0</v>
      </c>
      <c r="D30" s="9"/>
      <c r="E30" s="366" t="s">
        <v>6</v>
      </c>
      <c r="F30" s="247" t="s">
        <v>16</v>
      </c>
      <c r="G30" s="54" t="s">
        <v>17</v>
      </c>
      <c r="H30" s="54"/>
      <c r="I30" s="369" t="s">
        <v>141</v>
      </c>
      <c r="J30" s="51">
        <v>2</v>
      </c>
      <c r="K30" s="125" t="s">
        <v>111</v>
      </c>
      <c r="L30" s="134" t="s">
        <v>21</v>
      </c>
      <c r="M30" s="3">
        <f>IF(AND($B30&lt;&gt;"×",$J30&lt;&gt;0,L30&lt;&gt;""),$J30*VLOOKUP(L30,指数_4段階,2,0),"")</f>
        <v>2</v>
      </c>
      <c r="N30" s="141" t="s">
        <v>69</v>
      </c>
      <c r="O30" s="19"/>
      <c r="P30" s="225" t="str">
        <f>IF(AND($B30&lt;&gt;"×",$J30&lt;&gt;0,O30&lt;&gt;""),$J30*VLOOKUP(O30,指数_4段階,2,0),"")</f>
        <v/>
      </c>
      <c r="Q30" s="28"/>
      <c r="R30" s="28"/>
      <c r="S30" s="28"/>
      <c r="T30" s="28"/>
      <c r="U30" s="28"/>
      <c r="V30" s="28"/>
      <c r="W30" s="28"/>
      <c r="X30" s="28"/>
      <c r="Y30" s="28"/>
      <c r="Z30" s="28"/>
      <c r="AA30" s="28"/>
      <c r="AB30" s="28"/>
      <c r="AC30" s="28"/>
      <c r="AD30" s="28"/>
      <c r="AE30" s="28"/>
      <c r="AF30" s="28"/>
      <c r="AG30" s="28"/>
      <c r="AH30" s="28"/>
      <c r="AI30" s="28"/>
      <c r="AJ30" s="28"/>
      <c r="AK30" s="28"/>
      <c r="AL30" s="28"/>
      <c r="AM30" s="28"/>
      <c r="AN30" s="28"/>
    </row>
    <row r="31" spans="1:40" s="39" customFormat="1" ht="37.5" customHeight="1" x14ac:dyDescent="0.15">
      <c r="A31" s="34"/>
      <c r="B31" s="35"/>
      <c r="C31" s="9" t="s">
        <v>0</v>
      </c>
      <c r="D31" s="9"/>
      <c r="E31" s="367"/>
      <c r="F31" s="248"/>
      <c r="G31" s="59" t="s">
        <v>18</v>
      </c>
      <c r="H31" s="60"/>
      <c r="I31" s="370"/>
      <c r="J31" s="57"/>
      <c r="K31" s="130" t="s">
        <v>66</v>
      </c>
      <c r="L31" s="13"/>
      <c r="M31" s="4"/>
      <c r="N31" s="20"/>
      <c r="O31" s="13"/>
      <c r="P31" s="203"/>
      <c r="Q31" s="28"/>
      <c r="R31" s="28"/>
      <c r="S31" s="28"/>
      <c r="T31" s="28"/>
      <c r="U31" s="28"/>
      <c r="V31" s="28"/>
      <c r="W31" s="28"/>
      <c r="X31" s="28"/>
      <c r="Y31" s="28"/>
      <c r="Z31" s="28"/>
      <c r="AA31" s="28"/>
      <c r="AB31" s="28"/>
      <c r="AC31" s="28"/>
      <c r="AD31" s="28"/>
      <c r="AE31" s="28"/>
      <c r="AF31" s="28"/>
      <c r="AG31" s="28"/>
      <c r="AH31" s="28"/>
      <c r="AI31" s="28"/>
      <c r="AJ31" s="28"/>
      <c r="AK31" s="28"/>
      <c r="AL31" s="28"/>
      <c r="AM31" s="28"/>
      <c r="AN31" s="28"/>
    </row>
    <row r="32" spans="1:40" s="39" customFormat="1" ht="37.5" customHeight="1" x14ac:dyDescent="0.15">
      <c r="A32" s="34"/>
      <c r="B32" s="35"/>
      <c r="C32" s="9" t="s">
        <v>0</v>
      </c>
      <c r="D32" s="9"/>
      <c r="E32" s="367"/>
      <c r="F32" s="249"/>
      <c r="G32" s="62" t="s">
        <v>26</v>
      </c>
      <c r="H32" s="163"/>
      <c r="I32" s="370"/>
      <c r="J32" s="57"/>
      <c r="K32" s="133" t="s">
        <v>67</v>
      </c>
      <c r="L32" s="11"/>
      <c r="M32" s="6"/>
      <c r="N32" s="22"/>
      <c r="O32" s="11"/>
      <c r="P32" s="204"/>
      <c r="Q32" s="28"/>
      <c r="R32" s="28"/>
      <c r="S32" s="28"/>
      <c r="T32" s="28"/>
      <c r="U32" s="28"/>
      <c r="V32" s="28"/>
      <c r="W32" s="28"/>
      <c r="X32" s="28"/>
      <c r="Y32" s="28"/>
      <c r="Z32" s="28"/>
      <c r="AA32" s="28"/>
      <c r="AB32" s="28"/>
      <c r="AC32" s="28"/>
      <c r="AD32" s="28"/>
      <c r="AE32" s="28"/>
      <c r="AF32" s="28"/>
      <c r="AG32" s="28"/>
      <c r="AH32" s="28"/>
      <c r="AI32" s="28"/>
      <c r="AJ32" s="28"/>
      <c r="AK32" s="28"/>
      <c r="AL32" s="28"/>
      <c r="AM32" s="28"/>
      <c r="AN32" s="28"/>
    </row>
    <row r="33" spans="1:40" s="39" customFormat="1" ht="20.100000000000001" customHeight="1" x14ac:dyDescent="0.15">
      <c r="A33" s="34"/>
      <c r="B33" s="35"/>
      <c r="C33" s="9" t="s">
        <v>0</v>
      </c>
      <c r="D33" s="9"/>
      <c r="E33" s="367"/>
      <c r="F33" s="249"/>
      <c r="G33" s="322" t="s">
        <v>138</v>
      </c>
      <c r="H33" s="50"/>
      <c r="I33" s="193"/>
      <c r="J33" s="57"/>
      <c r="K33" s="11"/>
      <c r="L33" s="9"/>
      <c r="M33" s="6"/>
      <c r="N33" s="11"/>
      <c r="O33" s="9"/>
      <c r="P33" s="204"/>
      <c r="Q33" s="28"/>
      <c r="R33" s="28"/>
      <c r="S33" s="28"/>
      <c r="T33" s="28"/>
      <c r="U33" s="28"/>
      <c r="V33" s="28"/>
      <c r="W33" s="28"/>
      <c r="X33" s="28"/>
      <c r="Y33" s="28"/>
      <c r="Z33" s="28"/>
      <c r="AA33" s="28"/>
      <c r="AB33" s="28"/>
      <c r="AC33" s="28"/>
      <c r="AD33" s="28"/>
      <c r="AE33" s="28"/>
      <c r="AF33" s="28"/>
      <c r="AG33" s="28"/>
      <c r="AH33" s="28"/>
      <c r="AI33" s="28"/>
      <c r="AJ33" s="28"/>
      <c r="AK33" s="28"/>
      <c r="AL33" s="28"/>
      <c r="AM33" s="28"/>
      <c r="AN33" s="28"/>
    </row>
    <row r="34" spans="1:40" s="39" customFormat="1" ht="21.75" customHeight="1" x14ac:dyDescent="0.15">
      <c r="A34" s="34"/>
      <c r="B34" s="35"/>
      <c r="C34" s="9" t="s">
        <v>0</v>
      </c>
      <c r="D34" s="9"/>
      <c r="E34" s="367"/>
      <c r="F34" s="249"/>
      <c r="G34" s="56"/>
      <c r="H34" s="68" t="s">
        <v>61</v>
      </c>
      <c r="I34" s="64"/>
      <c r="J34" s="57"/>
      <c r="K34" s="125" t="s">
        <v>98</v>
      </c>
      <c r="L34" s="11"/>
      <c r="M34" s="6"/>
      <c r="N34" s="141" t="s">
        <v>69</v>
      </c>
      <c r="O34" s="11"/>
      <c r="P34" s="204"/>
      <c r="Q34" s="28"/>
      <c r="R34" s="28"/>
      <c r="S34" s="28"/>
      <c r="T34" s="28"/>
      <c r="U34" s="28"/>
      <c r="V34" s="28"/>
      <c r="W34" s="28"/>
      <c r="X34" s="28"/>
      <c r="Y34" s="28"/>
      <c r="Z34" s="28"/>
      <c r="AA34" s="28"/>
      <c r="AB34" s="28"/>
      <c r="AC34" s="28"/>
      <c r="AD34" s="28"/>
      <c r="AE34" s="28"/>
      <c r="AF34" s="28"/>
      <c r="AG34" s="28"/>
      <c r="AH34" s="28"/>
      <c r="AI34" s="28"/>
      <c r="AJ34" s="28"/>
      <c r="AK34" s="28"/>
      <c r="AL34" s="28"/>
      <c r="AM34" s="28"/>
      <c r="AN34" s="28"/>
    </row>
    <row r="35" spans="1:40" s="39" customFormat="1" ht="30" customHeight="1" x14ac:dyDescent="0.15">
      <c r="A35" s="34"/>
      <c r="B35" s="35"/>
      <c r="C35" s="9" t="s">
        <v>0</v>
      </c>
      <c r="D35" s="9"/>
      <c r="E35" s="367"/>
      <c r="F35" s="250"/>
      <c r="G35" s="58"/>
      <c r="H35" s="52" t="s">
        <v>18</v>
      </c>
      <c r="I35" s="65"/>
      <c r="J35" s="53"/>
      <c r="K35" s="133" t="s">
        <v>66</v>
      </c>
      <c r="L35" s="12"/>
      <c r="M35" s="7"/>
      <c r="N35" s="22"/>
      <c r="O35" s="12"/>
      <c r="P35" s="227"/>
      <c r="Q35" s="28"/>
      <c r="R35" s="28"/>
      <c r="S35" s="28"/>
      <c r="T35" s="28"/>
      <c r="U35" s="28"/>
      <c r="V35" s="28"/>
      <c r="W35" s="28"/>
      <c r="X35" s="28"/>
      <c r="Y35" s="28"/>
      <c r="Z35" s="28"/>
      <c r="AA35" s="28"/>
      <c r="AB35" s="28"/>
      <c r="AC35" s="28"/>
      <c r="AD35" s="28"/>
      <c r="AE35" s="28"/>
      <c r="AF35" s="28"/>
      <c r="AG35" s="28"/>
      <c r="AH35" s="28"/>
      <c r="AI35" s="28"/>
      <c r="AJ35" s="28"/>
      <c r="AK35" s="28"/>
      <c r="AL35" s="28"/>
      <c r="AM35" s="28"/>
      <c r="AN35" s="28"/>
    </row>
    <row r="36" spans="1:40" s="39" customFormat="1" ht="45" customHeight="1" x14ac:dyDescent="0.15">
      <c r="A36" s="34" t="s">
        <v>56</v>
      </c>
      <c r="B36" s="35"/>
      <c r="C36" s="9" t="s">
        <v>0</v>
      </c>
      <c r="D36" s="9"/>
      <c r="E36" s="367"/>
      <c r="F36" s="290" t="s">
        <v>117</v>
      </c>
      <c r="G36" s="371" t="s">
        <v>118</v>
      </c>
      <c r="H36" s="291" t="s">
        <v>11</v>
      </c>
      <c r="I36" s="295" t="s">
        <v>140</v>
      </c>
      <c r="J36" s="55">
        <v>2</v>
      </c>
      <c r="K36" s="296" t="s">
        <v>122</v>
      </c>
      <c r="L36" s="134" t="s">
        <v>21</v>
      </c>
      <c r="M36" s="3">
        <f>IF(AND($B36&lt;&gt;"×",$J36&lt;&gt;0,L36&lt;&gt;""),$J36*VLOOKUP(L36,指数_3段階,2,0),"")</f>
        <v>2</v>
      </c>
      <c r="N36" s="298"/>
      <c r="O36" s="19"/>
      <c r="P36" s="225" t="str">
        <f>IF(AND($B36&lt;&gt;"×",$J36&lt;&gt;0,O36&lt;&gt;""),$J36*VLOOKUP(O36,指数_3段階,2,0),"")</f>
        <v/>
      </c>
      <c r="Q36" s="28"/>
      <c r="R36" s="28"/>
      <c r="S36" s="28"/>
      <c r="T36" s="28"/>
      <c r="U36" s="28"/>
      <c r="V36" s="28"/>
      <c r="W36" s="28"/>
      <c r="X36" s="28"/>
      <c r="Y36" s="28"/>
      <c r="Z36" s="28"/>
      <c r="AA36" s="28"/>
      <c r="AB36" s="28"/>
      <c r="AC36" s="28"/>
      <c r="AD36" s="28"/>
      <c r="AE36" s="28"/>
      <c r="AF36" s="28"/>
      <c r="AG36" s="28"/>
      <c r="AH36" s="28"/>
      <c r="AI36" s="28"/>
      <c r="AJ36" s="28"/>
      <c r="AK36" s="28"/>
      <c r="AL36" s="28"/>
      <c r="AM36" s="28"/>
      <c r="AN36" s="28"/>
    </row>
    <row r="37" spans="1:40" s="39" customFormat="1" ht="20.25" customHeight="1" x14ac:dyDescent="0.15">
      <c r="A37" s="34"/>
      <c r="B37" s="35"/>
      <c r="C37" s="9" t="s">
        <v>0</v>
      </c>
      <c r="D37" s="9"/>
      <c r="E37" s="367"/>
      <c r="F37" s="374" t="s">
        <v>139</v>
      </c>
      <c r="G37" s="372"/>
      <c r="H37" s="292" t="s">
        <v>12</v>
      </c>
      <c r="I37" s="193"/>
      <c r="J37" s="57"/>
      <c r="K37" s="126" t="s">
        <v>99</v>
      </c>
      <c r="L37" s="13"/>
      <c r="M37" s="4"/>
      <c r="N37" s="18"/>
      <c r="O37" s="13"/>
      <c r="P37" s="203"/>
      <c r="Q37" s="28"/>
      <c r="R37" s="28"/>
      <c r="S37" s="28"/>
      <c r="T37" s="28"/>
      <c r="U37" s="28"/>
      <c r="V37" s="28"/>
      <c r="W37" s="28"/>
      <c r="X37" s="28"/>
      <c r="Y37" s="28"/>
      <c r="Z37" s="28"/>
      <c r="AA37" s="28"/>
      <c r="AB37" s="28"/>
      <c r="AC37" s="28"/>
      <c r="AD37" s="28"/>
      <c r="AE37" s="28"/>
      <c r="AF37" s="28"/>
      <c r="AG37" s="28"/>
      <c r="AH37" s="28"/>
      <c r="AI37" s="28"/>
      <c r="AJ37" s="28"/>
      <c r="AK37" s="28"/>
      <c r="AL37" s="28"/>
      <c r="AM37" s="28"/>
      <c r="AN37" s="28"/>
    </row>
    <row r="38" spans="1:40" s="39" customFormat="1" ht="20.25" customHeight="1" x14ac:dyDescent="0.15">
      <c r="A38" s="34"/>
      <c r="B38" s="35"/>
      <c r="C38" s="9" t="s">
        <v>0</v>
      </c>
      <c r="D38" s="9"/>
      <c r="E38" s="367"/>
      <c r="F38" s="374"/>
      <c r="G38" s="372"/>
      <c r="H38" s="292" t="s">
        <v>13</v>
      </c>
      <c r="I38" s="193"/>
      <c r="J38" s="57"/>
      <c r="K38" s="126" t="s">
        <v>89</v>
      </c>
      <c r="L38" s="11"/>
      <c r="M38" s="6"/>
      <c r="N38" s="18"/>
      <c r="O38" s="11"/>
      <c r="P38" s="204"/>
      <c r="Q38" s="28"/>
      <c r="R38" s="28"/>
      <c r="S38" s="28"/>
      <c r="T38" s="28"/>
      <c r="U38" s="28"/>
      <c r="V38" s="28"/>
      <c r="W38" s="28"/>
      <c r="X38" s="28"/>
      <c r="Y38" s="28"/>
      <c r="Z38" s="28"/>
      <c r="AA38" s="28"/>
      <c r="AB38" s="28"/>
      <c r="AC38" s="28"/>
      <c r="AD38" s="28"/>
      <c r="AE38" s="28"/>
      <c r="AF38" s="28"/>
      <c r="AG38" s="28"/>
      <c r="AH38" s="28"/>
      <c r="AI38" s="28"/>
      <c r="AJ38" s="28"/>
      <c r="AK38" s="28"/>
      <c r="AL38" s="28"/>
      <c r="AM38" s="28"/>
      <c r="AN38" s="28"/>
    </row>
    <row r="39" spans="1:40" s="39" customFormat="1" ht="20.25" customHeight="1" x14ac:dyDescent="0.15">
      <c r="A39" s="34"/>
      <c r="B39" s="35"/>
      <c r="C39" s="9"/>
      <c r="D39" s="9"/>
      <c r="E39" s="367"/>
      <c r="F39" s="374"/>
      <c r="G39" s="372"/>
      <c r="H39" s="292" t="s">
        <v>76</v>
      </c>
      <c r="I39" s="253"/>
      <c r="J39" s="57"/>
      <c r="K39" s="135" t="s">
        <v>90</v>
      </c>
      <c r="L39" s="11"/>
      <c r="M39" s="6"/>
      <c r="N39" s="21"/>
      <c r="O39" s="11"/>
      <c r="P39" s="204"/>
      <c r="Q39" s="28"/>
      <c r="R39" s="28"/>
      <c r="S39" s="28"/>
      <c r="T39" s="28"/>
      <c r="U39" s="28"/>
      <c r="V39" s="28"/>
      <c r="W39" s="28"/>
      <c r="X39" s="28"/>
      <c r="Y39" s="28"/>
      <c r="Z39" s="28"/>
      <c r="AA39" s="28"/>
      <c r="AB39" s="28"/>
      <c r="AC39" s="28"/>
      <c r="AD39" s="28"/>
      <c r="AE39" s="28"/>
      <c r="AF39" s="28"/>
      <c r="AG39" s="28"/>
      <c r="AH39" s="28"/>
      <c r="AI39" s="28"/>
      <c r="AJ39" s="28"/>
      <c r="AK39" s="28"/>
      <c r="AL39" s="28"/>
      <c r="AM39" s="28"/>
      <c r="AN39" s="28"/>
    </row>
    <row r="40" spans="1:40" s="39" customFormat="1" ht="20.25" customHeight="1" x14ac:dyDescent="0.15">
      <c r="A40" s="34"/>
      <c r="B40" s="35"/>
      <c r="C40" s="9"/>
      <c r="D40" s="9"/>
      <c r="E40" s="367"/>
      <c r="F40" s="374"/>
      <c r="G40" s="372"/>
      <c r="H40" s="292" t="s">
        <v>75</v>
      </c>
      <c r="I40" s="253"/>
      <c r="J40" s="57"/>
      <c r="K40" s="297" t="s">
        <v>70</v>
      </c>
      <c r="L40" s="11"/>
      <c r="M40" s="6"/>
      <c r="N40" s="299"/>
      <c r="O40" s="11"/>
      <c r="P40" s="204"/>
      <c r="Q40" s="28"/>
      <c r="R40" s="28"/>
      <c r="S40" s="28"/>
      <c r="T40" s="28"/>
      <c r="U40" s="28"/>
      <c r="V40" s="28"/>
      <c r="W40" s="28"/>
      <c r="X40" s="28"/>
      <c r="Y40" s="28"/>
      <c r="Z40" s="28"/>
      <c r="AA40" s="28"/>
      <c r="AB40" s="28"/>
      <c r="AC40" s="28"/>
      <c r="AD40" s="28"/>
      <c r="AE40" s="28"/>
      <c r="AF40" s="28"/>
      <c r="AG40" s="28"/>
      <c r="AH40" s="28"/>
      <c r="AI40" s="28"/>
      <c r="AJ40" s="28"/>
      <c r="AK40" s="28"/>
      <c r="AL40" s="28"/>
      <c r="AM40" s="28"/>
      <c r="AN40" s="28"/>
    </row>
    <row r="41" spans="1:40" s="39" customFormat="1" ht="20.25" customHeight="1" x14ac:dyDescent="0.15">
      <c r="A41" s="34"/>
      <c r="B41" s="35"/>
      <c r="C41" s="9"/>
      <c r="D41" s="9"/>
      <c r="E41" s="367"/>
      <c r="F41" s="374"/>
      <c r="G41" s="372"/>
      <c r="H41" s="292" t="s">
        <v>14</v>
      </c>
      <c r="I41" s="253"/>
      <c r="J41" s="57"/>
      <c r="K41" s="135" t="s">
        <v>112</v>
      </c>
      <c r="L41" s="11"/>
      <c r="M41" s="6"/>
      <c r="N41" s="21" t="s">
        <v>107</v>
      </c>
      <c r="O41" s="11"/>
      <c r="P41" s="204"/>
      <c r="Q41" s="28"/>
      <c r="R41" s="28"/>
      <c r="S41" s="28"/>
      <c r="T41" s="28"/>
      <c r="U41" s="28"/>
      <c r="V41" s="28"/>
      <c r="W41" s="28"/>
      <c r="X41" s="28"/>
      <c r="Y41" s="28"/>
      <c r="Z41" s="28"/>
      <c r="AA41" s="28"/>
      <c r="AB41" s="28"/>
      <c r="AC41" s="28"/>
      <c r="AD41" s="28"/>
      <c r="AE41" s="28"/>
      <c r="AF41" s="28"/>
      <c r="AG41" s="28"/>
      <c r="AH41" s="28"/>
      <c r="AI41" s="28"/>
      <c r="AJ41" s="28"/>
      <c r="AK41" s="28"/>
      <c r="AL41" s="28"/>
      <c r="AM41" s="28"/>
      <c r="AN41" s="28"/>
    </row>
    <row r="42" spans="1:40" s="39" customFormat="1" ht="43.5" customHeight="1" x14ac:dyDescent="0.15">
      <c r="A42" s="34"/>
      <c r="B42" s="35"/>
      <c r="C42" s="9"/>
      <c r="D42" s="9"/>
      <c r="E42" s="367"/>
      <c r="F42" s="374"/>
      <c r="G42" s="372"/>
      <c r="H42" s="293" t="s">
        <v>119</v>
      </c>
      <c r="I42" s="253"/>
      <c r="J42" s="57"/>
      <c r="K42" s="126" t="s">
        <v>95</v>
      </c>
      <c r="L42" s="11"/>
      <c r="M42" s="6"/>
      <c r="N42" s="138" t="s">
        <v>69</v>
      </c>
      <c r="O42" s="11"/>
      <c r="P42" s="204"/>
      <c r="Q42" s="28"/>
      <c r="R42" s="28"/>
      <c r="S42" s="28"/>
      <c r="T42" s="28"/>
      <c r="U42" s="28"/>
      <c r="V42" s="28"/>
      <c r="W42" s="28"/>
      <c r="X42" s="28"/>
      <c r="Y42" s="28"/>
      <c r="Z42" s="28"/>
      <c r="AA42" s="28"/>
      <c r="AB42" s="28"/>
      <c r="AC42" s="28"/>
      <c r="AD42" s="28"/>
      <c r="AE42" s="28"/>
      <c r="AF42" s="28"/>
      <c r="AG42" s="28"/>
      <c r="AH42" s="28"/>
      <c r="AI42" s="28"/>
      <c r="AJ42" s="28"/>
      <c r="AK42" s="28"/>
      <c r="AL42" s="28"/>
      <c r="AM42" s="28"/>
      <c r="AN42" s="28"/>
    </row>
    <row r="43" spans="1:40" s="39" customFormat="1" ht="20.25" customHeight="1" x14ac:dyDescent="0.15">
      <c r="A43" s="34"/>
      <c r="B43" s="35"/>
      <c r="C43" s="9"/>
      <c r="D43" s="9"/>
      <c r="E43" s="367"/>
      <c r="F43" s="374"/>
      <c r="G43" s="373"/>
      <c r="H43" s="294" t="s">
        <v>29</v>
      </c>
      <c r="I43" s="253"/>
      <c r="J43" s="57"/>
      <c r="K43" s="132" t="s">
        <v>93</v>
      </c>
      <c r="L43" s="11"/>
      <c r="M43" s="6"/>
      <c r="N43" s="140" t="s">
        <v>69</v>
      </c>
      <c r="O43" s="11"/>
      <c r="P43" s="204"/>
      <c r="Q43" s="28"/>
      <c r="R43" s="28"/>
      <c r="S43" s="28"/>
      <c r="T43" s="28"/>
      <c r="U43" s="28"/>
      <c r="V43" s="28"/>
      <c r="W43" s="28"/>
      <c r="X43" s="28"/>
      <c r="Y43" s="28"/>
      <c r="Z43" s="28"/>
      <c r="AA43" s="28"/>
      <c r="AB43" s="28"/>
      <c r="AC43" s="28"/>
      <c r="AD43" s="28"/>
      <c r="AE43" s="28"/>
      <c r="AF43" s="28"/>
      <c r="AG43" s="28"/>
      <c r="AH43" s="28"/>
      <c r="AI43" s="28"/>
      <c r="AJ43" s="28"/>
      <c r="AK43" s="28"/>
      <c r="AL43" s="28"/>
      <c r="AM43" s="28"/>
      <c r="AN43" s="28"/>
    </row>
    <row r="44" spans="1:40" s="39" customFormat="1" ht="20.25" customHeight="1" x14ac:dyDescent="0.15">
      <c r="A44" s="34"/>
      <c r="B44" s="35"/>
      <c r="C44" s="9"/>
      <c r="D44" s="9"/>
      <c r="E44" s="367"/>
      <c r="F44" s="374"/>
      <c r="G44" s="371" t="s">
        <v>120</v>
      </c>
      <c r="H44" s="291" t="s">
        <v>11</v>
      </c>
      <c r="I44" s="253"/>
      <c r="J44" s="57"/>
      <c r="K44" s="296" t="s">
        <v>123</v>
      </c>
      <c r="L44" s="11"/>
      <c r="M44" s="6"/>
      <c r="N44" s="298"/>
      <c r="O44" s="11"/>
      <c r="P44" s="204"/>
      <c r="Q44" s="28"/>
      <c r="R44" s="28"/>
      <c r="S44" s="28"/>
      <c r="T44" s="28"/>
      <c r="U44" s="28"/>
      <c r="V44" s="28"/>
      <c r="W44" s="28"/>
      <c r="X44" s="28"/>
      <c r="Y44" s="28"/>
      <c r="Z44" s="28"/>
      <c r="AA44" s="28"/>
      <c r="AB44" s="28"/>
      <c r="AC44" s="28"/>
      <c r="AD44" s="28"/>
      <c r="AE44" s="28"/>
      <c r="AF44" s="28"/>
      <c r="AG44" s="28"/>
      <c r="AH44" s="28"/>
      <c r="AI44" s="28"/>
      <c r="AJ44" s="28"/>
      <c r="AK44" s="28"/>
      <c r="AL44" s="28"/>
      <c r="AM44" s="28"/>
      <c r="AN44" s="28"/>
    </row>
    <row r="45" spans="1:40" s="39" customFormat="1" ht="20.25" customHeight="1" x14ac:dyDescent="0.15">
      <c r="A45" s="34"/>
      <c r="B45" s="35"/>
      <c r="C45" s="9"/>
      <c r="D45" s="9"/>
      <c r="E45" s="367"/>
      <c r="F45" s="321"/>
      <c r="G45" s="372"/>
      <c r="H45" s="292" t="s">
        <v>12</v>
      </c>
      <c r="I45" s="253"/>
      <c r="J45" s="57"/>
      <c r="K45" s="126" t="s">
        <v>99</v>
      </c>
      <c r="L45" s="11"/>
      <c r="M45" s="6"/>
      <c r="N45" s="21"/>
      <c r="O45" s="11"/>
      <c r="P45" s="204"/>
      <c r="Q45" s="28"/>
      <c r="R45" s="28"/>
      <c r="S45" s="28"/>
      <c r="T45" s="28"/>
      <c r="U45" s="28"/>
      <c r="V45" s="28"/>
      <c r="W45" s="28"/>
      <c r="X45" s="28"/>
      <c r="Y45" s="28"/>
      <c r="Z45" s="28"/>
      <c r="AA45" s="28"/>
      <c r="AB45" s="28"/>
      <c r="AC45" s="28"/>
      <c r="AD45" s="28"/>
      <c r="AE45" s="28"/>
      <c r="AF45" s="28"/>
      <c r="AG45" s="28"/>
      <c r="AH45" s="28"/>
      <c r="AI45" s="28"/>
      <c r="AJ45" s="28"/>
      <c r="AK45" s="28"/>
      <c r="AL45" s="28"/>
      <c r="AM45" s="28"/>
      <c r="AN45" s="28"/>
    </row>
    <row r="46" spans="1:40" s="39" customFormat="1" ht="20.25" customHeight="1" x14ac:dyDescent="0.15">
      <c r="A46" s="34"/>
      <c r="B46" s="35"/>
      <c r="C46" s="9"/>
      <c r="D46" s="9"/>
      <c r="E46" s="367"/>
      <c r="F46" s="321"/>
      <c r="G46" s="372"/>
      <c r="H46" s="292" t="s">
        <v>13</v>
      </c>
      <c r="I46" s="253"/>
      <c r="J46" s="57"/>
      <c r="K46" s="126" t="s">
        <v>89</v>
      </c>
      <c r="L46" s="11"/>
      <c r="M46" s="6"/>
      <c r="N46" s="18"/>
      <c r="O46" s="11"/>
      <c r="P46" s="204"/>
      <c r="Q46" s="28"/>
      <c r="R46" s="28"/>
      <c r="S46" s="28"/>
      <c r="T46" s="28"/>
      <c r="U46" s="28"/>
      <c r="V46" s="28"/>
      <c r="W46" s="28"/>
      <c r="X46" s="28"/>
      <c r="Y46" s="28"/>
      <c r="Z46" s="28"/>
      <c r="AA46" s="28"/>
      <c r="AB46" s="28"/>
      <c r="AC46" s="28"/>
      <c r="AD46" s="28"/>
      <c r="AE46" s="28"/>
      <c r="AF46" s="28"/>
      <c r="AG46" s="28"/>
      <c r="AH46" s="28"/>
      <c r="AI46" s="28"/>
      <c r="AJ46" s="28"/>
      <c r="AK46" s="28"/>
      <c r="AL46" s="28"/>
      <c r="AM46" s="28"/>
      <c r="AN46" s="28"/>
    </row>
    <row r="47" spans="1:40" s="39" customFormat="1" ht="20.25" customHeight="1" x14ac:dyDescent="0.15">
      <c r="A47" s="34"/>
      <c r="B47" s="35"/>
      <c r="C47" s="9"/>
      <c r="D47" s="9"/>
      <c r="E47" s="367"/>
      <c r="F47" s="321"/>
      <c r="G47" s="372"/>
      <c r="H47" s="292" t="s">
        <v>76</v>
      </c>
      <c r="I47" s="253"/>
      <c r="J47" s="57"/>
      <c r="K47" s="135" t="s">
        <v>90</v>
      </c>
      <c r="L47" s="11"/>
      <c r="M47" s="6"/>
      <c r="N47" s="21"/>
      <c r="O47" s="11"/>
      <c r="P47" s="204"/>
      <c r="Q47" s="28"/>
      <c r="R47" s="28"/>
      <c r="S47" s="28"/>
      <c r="T47" s="28"/>
      <c r="U47" s="28"/>
      <c r="V47" s="28"/>
      <c r="W47" s="28"/>
      <c r="X47" s="28"/>
      <c r="Y47" s="28"/>
      <c r="Z47" s="28"/>
      <c r="AA47" s="28"/>
      <c r="AB47" s="28"/>
      <c r="AC47" s="28"/>
      <c r="AD47" s="28"/>
      <c r="AE47" s="28"/>
      <c r="AF47" s="28"/>
      <c r="AG47" s="28"/>
      <c r="AH47" s="28"/>
      <c r="AI47" s="28"/>
      <c r="AJ47" s="28"/>
      <c r="AK47" s="28"/>
      <c r="AL47" s="28"/>
      <c r="AM47" s="28"/>
      <c r="AN47" s="28"/>
    </row>
    <row r="48" spans="1:40" s="39" customFormat="1" ht="20.25" customHeight="1" x14ac:dyDescent="0.15">
      <c r="A48" s="34"/>
      <c r="B48" s="35"/>
      <c r="C48" s="9"/>
      <c r="D48" s="9"/>
      <c r="E48" s="367"/>
      <c r="F48" s="321"/>
      <c r="G48" s="372"/>
      <c r="H48" s="292" t="s">
        <v>75</v>
      </c>
      <c r="I48" s="253"/>
      <c r="J48" s="57"/>
      <c r="K48" s="297" t="s">
        <v>70</v>
      </c>
      <c r="L48" s="11"/>
      <c r="M48" s="6"/>
      <c r="N48" s="300"/>
      <c r="O48" s="11"/>
      <c r="P48" s="204"/>
      <c r="Q48" s="28"/>
      <c r="R48" s="28"/>
      <c r="S48" s="28"/>
      <c r="T48" s="28"/>
      <c r="U48" s="28"/>
      <c r="V48" s="28"/>
      <c r="W48" s="28"/>
      <c r="X48" s="28"/>
      <c r="Y48" s="28"/>
      <c r="Z48" s="28"/>
      <c r="AA48" s="28"/>
      <c r="AB48" s="28"/>
      <c r="AC48" s="28"/>
      <c r="AD48" s="28"/>
      <c r="AE48" s="28"/>
      <c r="AF48" s="28"/>
      <c r="AG48" s="28"/>
      <c r="AH48" s="28"/>
      <c r="AI48" s="28"/>
      <c r="AJ48" s="28"/>
      <c r="AK48" s="28"/>
      <c r="AL48" s="28"/>
      <c r="AM48" s="28"/>
      <c r="AN48" s="28"/>
    </row>
    <row r="49" spans="1:40" s="39" customFormat="1" ht="20.25" customHeight="1" x14ac:dyDescent="0.15">
      <c r="A49" s="34"/>
      <c r="B49" s="35"/>
      <c r="C49" s="9"/>
      <c r="D49" s="9"/>
      <c r="E49" s="367"/>
      <c r="F49" s="321"/>
      <c r="G49" s="372"/>
      <c r="H49" s="292" t="s">
        <v>14</v>
      </c>
      <c r="I49" s="253"/>
      <c r="J49" s="57"/>
      <c r="K49" s="135" t="s">
        <v>112</v>
      </c>
      <c r="L49" s="11"/>
      <c r="M49" s="6"/>
      <c r="N49" s="21" t="s">
        <v>112</v>
      </c>
      <c r="O49" s="11"/>
      <c r="P49" s="204"/>
      <c r="Q49" s="28"/>
      <c r="R49" s="28"/>
      <c r="S49" s="28"/>
      <c r="T49" s="28"/>
      <c r="U49" s="28"/>
      <c r="V49" s="28"/>
      <c r="W49" s="28"/>
      <c r="X49" s="28"/>
      <c r="Y49" s="28"/>
      <c r="Z49" s="28"/>
      <c r="AA49" s="28"/>
      <c r="AB49" s="28"/>
      <c r="AC49" s="28"/>
      <c r="AD49" s="28"/>
      <c r="AE49" s="28"/>
      <c r="AF49" s="28"/>
      <c r="AG49" s="28"/>
      <c r="AH49" s="28"/>
      <c r="AI49" s="28"/>
      <c r="AJ49" s="28"/>
      <c r="AK49" s="28"/>
      <c r="AL49" s="28"/>
      <c r="AM49" s="28"/>
      <c r="AN49" s="28"/>
    </row>
    <row r="50" spans="1:40" s="39" customFormat="1" ht="43.5" customHeight="1" x14ac:dyDescent="0.15">
      <c r="A50" s="34"/>
      <c r="B50" s="35"/>
      <c r="C50" s="9"/>
      <c r="D50" s="9"/>
      <c r="E50" s="367"/>
      <c r="F50" s="321"/>
      <c r="G50" s="372"/>
      <c r="H50" s="293" t="s">
        <v>119</v>
      </c>
      <c r="I50" s="253"/>
      <c r="J50" s="57"/>
      <c r="K50" s="126" t="s">
        <v>95</v>
      </c>
      <c r="L50" s="11"/>
      <c r="M50" s="6"/>
      <c r="N50" s="138" t="s">
        <v>69</v>
      </c>
      <c r="O50" s="11"/>
      <c r="P50" s="204"/>
      <c r="Q50" s="28"/>
      <c r="R50" s="28"/>
      <c r="S50" s="28"/>
      <c r="T50" s="28"/>
      <c r="U50" s="28"/>
      <c r="V50" s="28"/>
      <c r="W50" s="28"/>
      <c r="X50" s="28"/>
      <c r="Y50" s="28"/>
      <c r="Z50" s="28"/>
      <c r="AA50" s="28"/>
      <c r="AB50" s="28"/>
      <c r="AC50" s="28"/>
      <c r="AD50" s="28"/>
      <c r="AE50" s="28"/>
      <c r="AF50" s="28"/>
      <c r="AG50" s="28"/>
      <c r="AH50" s="28"/>
      <c r="AI50" s="28"/>
      <c r="AJ50" s="28"/>
      <c r="AK50" s="28"/>
      <c r="AL50" s="28"/>
      <c r="AM50" s="28"/>
      <c r="AN50" s="28"/>
    </row>
    <row r="51" spans="1:40" s="39" customFormat="1" ht="20.25" customHeight="1" x14ac:dyDescent="0.15">
      <c r="A51" s="34"/>
      <c r="B51" s="35"/>
      <c r="C51" s="9"/>
      <c r="D51" s="9"/>
      <c r="E51" s="367"/>
      <c r="F51" s="321"/>
      <c r="G51" s="373"/>
      <c r="H51" s="294" t="s">
        <v>29</v>
      </c>
      <c r="I51" s="253"/>
      <c r="J51" s="57"/>
      <c r="K51" s="132" t="s">
        <v>93</v>
      </c>
      <c r="L51" s="11"/>
      <c r="M51" s="6"/>
      <c r="N51" s="140" t="s">
        <v>69</v>
      </c>
      <c r="O51" s="11"/>
      <c r="P51" s="204"/>
      <c r="Q51" s="28"/>
      <c r="R51" s="28"/>
      <c r="S51" s="28"/>
      <c r="T51" s="28"/>
      <c r="U51" s="28"/>
      <c r="V51" s="28"/>
      <c r="W51" s="28"/>
      <c r="X51" s="28"/>
      <c r="Y51" s="28"/>
      <c r="Z51" s="28"/>
      <c r="AA51" s="28"/>
      <c r="AB51" s="28"/>
      <c r="AC51" s="28"/>
      <c r="AD51" s="28"/>
      <c r="AE51" s="28"/>
      <c r="AF51" s="28"/>
      <c r="AG51" s="28"/>
      <c r="AH51" s="28"/>
      <c r="AI51" s="28"/>
      <c r="AJ51" s="28"/>
      <c r="AK51" s="28"/>
      <c r="AL51" s="28"/>
      <c r="AM51" s="28"/>
      <c r="AN51" s="28"/>
    </row>
    <row r="52" spans="1:40" s="39" customFormat="1" ht="20.25" customHeight="1" x14ac:dyDescent="0.15">
      <c r="A52" s="34"/>
      <c r="B52" s="35"/>
      <c r="C52" s="9"/>
      <c r="D52" s="9"/>
      <c r="E52" s="367"/>
      <c r="F52" s="251"/>
      <c r="G52" s="371" t="s">
        <v>121</v>
      </c>
      <c r="H52" s="291" t="s">
        <v>11</v>
      </c>
      <c r="I52" s="253"/>
      <c r="J52" s="57"/>
      <c r="K52" s="296" t="s">
        <v>124</v>
      </c>
      <c r="L52" s="11"/>
      <c r="M52" s="6"/>
      <c r="N52" s="298"/>
      <c r="O52" s="11"/>
      <c r="P52" s="204"/>
      <c r="Q52" s="28"/>
      <c r="R52" s="28"/>
      <c r="S52" s="28"/>
      <c r="T52" s="28"/>
      <c r="U52" s="28"/>
      <c r="V52" s="28"/>
      <c r="W52" s="28"/>
      <c r="X52" s="28"/>
      <c r="Y52" s="28"/>
      <c r="Z52" s="28"/>
      <c r="AA52" s="28"/>
      <c r="AB52" s="28"/>
      <c r="AC52" s="28"/>
      <c r="AD52" s="28"/>
      <c r="AE52" s="28"/>
      <c r="AF52" s="28"/>
      <c r="AG52" s="28"/>
      <c r="AH52" s="28"/>
      <c r="AI52" s="28"/>
      <c r="AJ52" s="28"/>
      <c r="AK52" s="28"/>
      <c r="AL52" s="28"/>
      <c r="AM52" s="28"/>
      <c r="AN52" s="28"/>
    </row>
    <row r="53" spans="1:40" s="39" customFormat="1" ht="20.25" customHeight="1" x14ac:dyDescent="0.15">
      <c r="A53" s="34"/>
      <c r="B53" s="35"/>
      <c r="C53" s="9"/>
      <c r="D53" s="9"/>
      <c r="E53" s="367"/>
      <c r="F53" s="251"/>
      <c r="G53" s="372"/>
      <c r="H53" s="292" t="s">
        <v>12</v>
      </c>
      <c r="I53" s="253"/>
      <c r="J53" s="57"/>
      <c r="K53" s="126" t="s">
        <v>99</v>
      </c>
      <c r="L53" s="11"/>
      <c r="M53" s="6"/>
      <c r="N53" s="21"/>
      <c r="O53" s="11"/>
      <c r="P53" s="204"/>
      <c r="Q53" s="28"/>
      <c r="R53" s="28"/>
      <c r="S53" s="28"/>
      <c r="T53" s="28"/>
      <c r="U53" s="28"/>
      <c r="V53" s="28"/>
      <c r="W53" s="28"/>
      <c r="X53" s="28"/>
      <c r="Y53" s="28"/>
      <c r="Z53" s="28"/>
      <c r="AA53" s="28"/>
      <c r="AB53" s="28"/>
      <c r="AC53" s="28"/>
      <c r="AD53" s="28"/>
      <c r="AE53" s="28"/>
      <c r="AF53" s="28"/>
      <c r="AG53" s="28"/>
      <c r="AH53" s="28"/>
      <c r="AI53" s="28"/>
      <c r="AJ53" s="28"/>
      <c r="AK53" s="28"/>
      <c r="AL53" s="28"/>
      <c r="AM53" s="28"/>
      <c r="AN53" s="28"/>
    </row>
    <row r="54" spans="1:40" s="39" customFormat="1" ht="20.25" customHeight="1" x14ac:dyDescent="0.15">
      <c r="A54" s="34"/>
      <c r="B54" s="35"/>
      <c r="C54" s="9"/>
      <c r="D54" s="9"/>
      <c r="E54" s="367"/>
      <c r="F54" s="251"/>
      <c r="G54" s="372"/>
      <c r="H54" s="292" t="s">
        <v>13</v>
      </c>
      <c r="I54" s="253"/>
      <c r="J54" s="57"/>
      <c r="K54" s="126" t="s">
        <v>89</v>
      </c>
      <c r="L54" s="11"/>
      <c r="M54" s="6"/>
      <c r="N54" s="21"/>
      <c r="O54" s="11"/>
      <c r="P54" s="204"/>
      <c r="Q54" s="28"/>
      <c r="R54" s="28"/>
      <c r="S54" s="28"/>
      <c r="T54" s="28"/>
      <c r="U54" s="28"/>
      <c r="V54" s="28"/>
      <c r="W54" s="28"/>
      <c r="X54" s="28"/>
      <c r="Y54" s="28"/>
      <c r="Z54" s="28"/>
      <c r="AA54" s="28"/>
      <c r="AB54" s="28"/>
      <c r="AC54" s="28"/>
      <c r="AD54" s="28"/>
      <c r="AE54" s="28"/>
      <c r="AF54" s="28"/>
      <c r="AG54" s="28"/>
      <c r="AH54" s="28"/>
      <c r="AI54" s="28"/>
      <c r="AJ54" s="28"/>
      <c r="AK54" s="28"/>
      <c r="AL54" s="28"/>
      <c r="AM54" s="28"/>
      <c r="AN54" s="28"/>
    </row>
    <row r="55" spans="1:40" s="39" customFormat="1" ht="20.25" customHeight="1" x14ac:dyDescent="0.15">
      <c r="A55" s="34"/>
      <c r="B55" s="35"/>
      <c r="C55" s="9"/>
      <c r="D55" s="9"/>
      <c r="E55" s="367"/>
      <c r="F55" s="251"/>
      <c r="G55" s="372"/>
      <c r="H55" s="292" t="s">
        <v>76</v>
      </c>
      <c r="I55" s="253"/>
      <c r="J55" s="57"/>
      <c r="K55" s="135" t="s">
        <v>90</v>
      </c>
      <c r="L55" s="11"/>
      <c r="M55" s="6"/>
      <c r="N55" s="21"/>
      <c r="O55" s="11"/>
      <c r="P55" s="204"/>
      <c r="Q55" s="28"/>
      <c r="R55" s="28"/>
      <c r="S55" s="28"/>
      <c r="T55" s="28"/>
      <c r="U55" s="28"/>
      <c r="V55" s="28"/>
      <c r="W55" s="28"/>
      <c r="X55" s="28"/>
      <c r="Y55" s="28"/>
      <c r="Z55" s="28"/>
      <c r="AA55" s="28"/>
      <c r="AB55" s="28"/>
      <c r="AC55" s="28"/>
      <c r="AD55" s="28"/>
      <c r="AE55" s="28"/>
      <c r="AF55" s="28"/>
      <c r="AG55" s="28"/>
      <c r="AH55" s="28"/>
      <c r="AI55" s="28"/>
      <c r="AJ55" s="28"/>
      <c r="AK55" s="28"/>
      <c r="AL55" s="28"/>
      <c r="AM55" s="28"/>
      <c r="AN55" s="28"/>
    </row>
    <row r="56" spans="1:40" s="39" customFormat="1" ht="20.25" customHeight="1" x14ac:dyDescent="0.15">
      <c r="A56" s="34"/>
      <c r="B56" s="35">
        <f t="shared" ref="B56:B59" si="0">$B$36</f>
        <v>0</v>
      </c>
      <c r="C56" s="9" t="s">
        <v>0</v>
      </c>
      <c r="D56" s="9"/>
      <c r="E56" s="367"/>
      <c r="F56" s="251"/>
      <c r="G56" s="372"/>
      <c r="H56" s="292" t="s">
        <v>75</v>
      </c>
      <c r="I56" s="64"/>
      <c r="J56" s="57"/>
      <c r="K56" s="297" t="s">
        <v>70</v>
      </c>
      <c r="L56" s="11"/>
      <c r="M56" s="6"/>
      <c r="N56" s="300"/>
      <c r="O56" s="11"/>
      <c r="P56" s="204"/>
      <c r="Q56" s="28"/>
      <c r="R56" s="28"/>
      <c r="S56" s="28"/>
      <c r="T56" s="28"/>
      <c r="U56" s="28"/>
      <c r="V56" s="28"/>
      <c r="W56" s="28"/>
      <c r="X56" s="28"/>
      <c r="Y56" s="28"/>
      <c r="Z56" s="28"/>
      <c r="AA56" s="28"/>
      <c r="AB56" s="28"/>
      <c r="AC56" s="28"/>
      <c r="AD56" s="28"/>
      <c r="AE56" s="28"/>
      <c r="AF56" s="28"/>
      <c r="AG56" s="28"/>
      <c r="AH56" s="28"/>
      <c r="AI56" s="28"/>
      <c r="AJ56" s="28"/>
      <c r="AK56" s="28"/>
      <c r="AL56" s="28"/>
      <c r="AM56" s="28"/>
      <c r="AN56" s="28"/>
    </row>
    <row r="57" spans="1:40" s="39" customFormat="1" ht="20.25" customHeight="1" x14ac:dyDescent="0.15">
      <c r="A57" s="34"/>
      <c r="B57" s="35">
        <f t="shared" si="0"/>
        <v>0</v>
      </c>
      <c r="C57" s="9" t="s">
        <v>0</v>
      </c>
      <c r="D57" s="9"/>
      <c r="E57" s="367"/>
      <c r="F57" s="251"/>
      <c r="G57" s="372"/>
      <c r="H57" s="292" t="s">
        <v>14</v>
      </c>
      <c r="I57" s="64"/>
      <c r="J57" s="57"/>
      <c r="K57" s="135" t="s">
        <v>112</v>
      </c>
      <c r="L57" s="11"/>
      <c r="M57" s="6"/>
      <c r="N57" s="21" t="s">
        <v>112</v>
      </c>
      <c r="O57" s="11"/>
      <c r="P57" s="204"/>
      <c r="Q57" s="28"/>
      <c r="R57" s="28"/>
      <c r="S57" s="28"/>
      <c r="T57" s="28"/>
      <c r="U57" s="28"/>
      <c r="V57" s="28"/>
      <c r="W57" s="28"/>
      <c r="X57" s="28"/>
      <c r="Y57" s="28"/>
      <c r="Z57" s="28"/>
      <c r="AA57" s="28"/>
      <c r="AB57" s="28"/>
      <c r="AC57" s="28"/>
      <c r="AD57" s="28"/>
      <c r="AE57" s="28"/>
      <c r="AF57" s="28"/>
      <c r="AG57" s="28"/>
      <c r="AH57" s="28"/>
      <c r="AI57" s="28"/>
      <c r="AJ57" s="28"/>
      <c r="AK57" s="28"/>
      <c r="AL57" s="28"/>
      <c r="AM57" s="28"/>
      <c r="AN57" s="28"/>
    </row>
    <row r="58" spans="1:40" s="39" customFormat="1" ht="43.5" customHeight="1" x14ac:dyDescent="0.15">
      <c r="A58" s="34"/>
      <c r="B58" s="35">
        <f t="shared" si="0"/>
        <v>0</v>
      </c>
      <c r="C58" s="9" t="s">
        <v>0</v>
      </c>
      <c r="D58" s="9"/>
      <c r="E58" s="367"/>
      <c r="F58" s="251"/>
      <c r="G58" s="372"/>
      <c r="H58" s="293" t="s">
        <v>119</v>
      </c>
      <c r="I58" s="64"/>
      <c r="J58" s="57"/>
      <c r="K58" s="126" t="s">
        <v>95</v>
      </c>
      <c r="L58" s="11"/>
      <c r="M58" s="6"/>
      <c r="N58" s="138" t="s">
        <v>69</v>
      </c>
      <c r="O58" s="11"/>
      <c r="P58" s="204"/>
      <c r="Q58" s="28"/>
      <c r="R58" s="28"/>
      <c r="S58" s="28"/>
      <c r="T58" s="28"/>
      <c r="U58" s="28"/>
      <c r="V58" s="28"/>
      <c r="W58" s="28"/>
      <c r="X58" s="28"/>
      <c r="Y58" s="28"/>
      <c r="Z58" s="28"/>
      <c r="AA58" s="28"/>
      <c r="AB58" s="28"/>
      <c r="AC58" s="28"/>
      <c r="AD58" s="28"/>
      <c r="AE58" s="28"/>
      <c r="AF58" s="28"/>
      <c r="AG58" s="28"/>
      <c r="AH58" s="28"/>
      <c r="AI58" s="28"/>
      <c r="AJ58" s="28"/>
      <c r="AK58" s="28"/>
      <c r="AL58" s="28"/>
      <c r="AM58" s="28"/>
      <c r="AN58" s="28"/>
    </row>
    <row r="59" spans="1:40" s="39" customFormat="1" ht="20.25" customHeight="1" x14ac:dyDescent="0.15">
      <c r="A59" s="34"/>
      <c r="B59" s="35">
        <f t="shared" si="0"/>
        <v>0</v>
      </c>
      <c r="C59" s="9" t="s">
        <v>0</v>
      </c>
      <c r="D59" s="9"/>
      <c r="E59" s="367"/>
      <c r="F59" s="251"/>
      <c r="G59" s="373"/>
      <c r="H59" s="294" t="s">
        <v>29</v>
      </c>
      <c r="I59" s="64"/>
      <c r="J59" s="57"/>
      <c r="K59" s="132" t="s">
        <v>93</v>
      </c>
      <c r="L59" s="11"/>
      <c r="M59" s="6"/>
      <c r="N59" s="140" t="s">
        <v>69</v>
      </c>
      <c r="O59" s="11"/>
      <c r="P59" s="204"/>
      <c r="Q59" s="28"/>
      <c r="R59" s="28"/>
      <c r="S59" s="28"/>
      <c r="T59" s="28"/>
      <c r="U59" s="28"/>
      <c r="V59" s="28"/>
      <c r="W59" s="28"/>
      <c r="X59" s="28"/>
      <c r="Y59" s="28"/>
      <c r="Z59" s="28"/>
      <c r="AA59" s="28"/>
      <c r="AB59" s="28"/>
      <c r="AC59" s="28"/>
      <c r="AD59" s="28"/>
      <c r="AE59" s="28"/>
      <c r="AF59" s="28"/>
      <c r="AG59" s="28"/>
      <c r="AH59" s="28"/>
      <c r="AI59" s="28"/>
      <c r="AJ59" s="28"/>
      <c r="AK59" s="28"/>
      <c r="AL59" s="28"/>
      <c r="AM59" s="28"/>
      <c r="AN59" s="28"/>
    </row>
    <row r="60" spans="1:40" s="39" customFormat="1" ht="35.25" customHeight="1" thickBot="1" x14ac:dyDescent="0.2">
      <c r="A60" s="34"/>
      <c r="B60" s="35"/>
      <c r="C60" s="9"/>
      <c r="D60" s="9"/>
      <c r="E60" s="368"/>
      <c r="F60" s="237"/>
      <c r="G60" s="238"/>
      <c r="H60" s="239" t="s">
        <v>5</v>
      </c>
      <c r="I60" s="240"/>
      <c r="J60" s="301">
        <f>SUMIF($B$30:$B$59,"",J$30:J$59)</f>
        <v>4</v>
      </c>
      <c r="K60" s="241"/>
      <c r="L60" s="242"/>
      <c r="M60" s="243">
        <f>SUMIF($B$30:$B$59,"",M$30:M$59)</f>
        <v>4</v>
      </c>
      <c r="N60" s="241"/>
      <c r="O60" s="242"/>
      <c r="P60" s="244">
        <f>IF(N3=0,"",ROUND(SUM(P$30:P$59),2))</f>
        <v>0</v>
      </c>
      <c r="Q60" s="28"/>
      <c r="R60" s="28"/>
      <c r="S60" s="28"/>
      <c r="T60" s="28"/>
      <c r="U60" s="28"/>
      <c r="V60" s="28"/>
      <c r="W60" s="28"/>
      <c r="X60" s="28"/>
      <c r="Y60" s="28"/>
      <c r="Z60" s="28"/>
      <c r="AA60" s="28"/>
      <c r="AB60" s="28"/>
      <c r="AC60" s="28"/>
      <c r="AD60" s="28"/>
      <c r="AE60" s="28"/>
      <c r="AF60" s="28"/>
      <c r="AG60" s="28"/>
      <c r="AH60" s="28"/>
      <c r="AI60" s="28"/>
      <c r="AJ60" s="28"/>
      <c r="AK60" s="28"/>
      <c r="AL60" s="28"/>
      <c r="AM60" s="28"/>
      <c r="AN60" s="28"/>
    </row>
    <row r="61" spans="1:40" s="39" customFormat="1" ht="24.75" customHeight="1" thickTop="1" x14ac:dyDescent="0.15">
      <c r="A61" s="34"/>
      <c r="B61" s="35"/>
      <c r="C61" s="9" t="s">
        <v>58</v>
      </c>
      <c r="D61" s="111"/>
      <c r="E61" s="252" t="s">
        <v>28</v>
      </c>
      <c r="F61" s="61" t="s">
        <v>27</v>
      </c>
      <c r="G61" s="214" t="s">
        <v>19</v>
      </c>
      <c r="H61" s="215"/>
      <c r="I61" s="216" t="s">
        <v>36</v>
      </c>
      <c r="J61" s="55">
        <f>$J$70*-0.1</f>
        <v>-1</v>
      </c>
      <c r="K61" s="217" t="s">
        <v>102</v>
      </c>
      <c r="L61" s="15"/>
      <c r="M61" s="218">
        <f>IF(TYPE(SEARCH("指名停止",K62))=1,$J61,IF(TYPE(SEARCH("文書注意",K62))=1,$J$62,IF(TYPE(SEARCH("口頭注意",K62))=1,$J63,"")))</f>
        <v>-0.25</v>
      </c>
      <c r="N61" s="139" t="s">
        <v>69</v>
      </c>
      <c r="O61" s="15"/>
      <c r="P61" s="218" t="str">
        <f>IF(TYPE(SEARCH("指名停止",N62))=1,$J61,IF(TYPE(SEARCH("文書注意",N62))=1,$J$62,IF(TYPE(SEARCH("口頭注意",N62))=1,$J63,"")))</f>
        <v/>
      </c>
      <c r="Q61" s="28"/>
      <c r="R61" s="28"/>
      <c r="S61" s="28"/>
      <c r="T61" s="28"/>
      <c r="U61" s="28"/>
      <c r="V61" s="28"/>
      <c r="W61" s="28"/>
      <c r="X61" s="28"/>
      <c r="Y61" s="28"/>
      <c r="Z61" s="28"/>
      <c r="AA61" s="28"/>
      <c r="AB61" s="28"/>
      <c r="AC61" s="28"/>
      <c r="AD61" s="28"/>
      <c r="AE61" s="28"/>
      <c r="AF61" s="28"/>
      <c r="AG61" s="28"/>
      <c r="AH61" s="28"/>
      <c r="AI61" s="28"/>
      <c r="AJ61" s="28"/>
      <c r="AK61" s="28"/>
      <c r="AL61" s="28"/>
      <c r="AM61" s="28"/>
      <c r="AN61" s="28"/>
    </row>
    <row r="62" spans="1:40" s="39" customFormat="1" ht="24.75" customHeight="1" x14ac:dyDescent="0.15">
      <c r="A62" s="34"/>
      <c r="B62" s="35"/>
      <c r="C62" s="9" t="s">
        <v>58</v>
      </c>
      <c r="D62" s="111"/>
      <c r="E62" s="63"/>
      <c r="F62" s="360" t="s">
        <v>72</v>
      </c>
      <c r="G62" s="59" t="s">
        <v>20</v>
      </c>
      <c r="H62" s="70"/>
      <c r="I62" s="66" t="s">
        <v>82</v>
      </c>
      <c r="J62" s="55">
        <f>$J$70*-0.05</f>
        <v>-0.5</v>
      </c>
      <c r="K62" s="136" t="s">
        <v>113</v>
      </c>
      <c r="L62" s="15"/>
      <c r="M62" s="6"/>
      <c r="N62" s="23"/>
      <c r="O62" s="15"/>
      <c r="P62" s="6"/>
      <c r="Q62" s="28"/>
      <c r="R62" s="28"/>
      <c r="S62" s="28"/>
      <c r="T62" s="28"/>
      <c r="U62" s="28"/>
      <c r="V62" s="28"/>
      <c r="W62" s="28"/>
      <c r="X62" s="28"/>
      <c r="Y62" s="28"/>
      <c r="Z62" s="28"/>
      <c r="AA62" s="28"/>
      <c r="AB62" s="28"/>
      <c r="AC62" s="28"/>
      <c r="AD62" s="28"/>
      <c r="AE62" s="28"/>
      <c r="AF62" s="28"/>
      <c r="AG62" s="28"/>
      <c r="AH62" s="28"/>
      <c r="AI62" s="28"/>
      <c r="AJ62" s="28"/>
      <c r="AK62" s="28"/>
      <c r="AL62" s="28"/>
      <c r="AM62" s="28"/>
      <c r="AN62" s="28"/>
    </row>
    <row r="63" spans="1:40" s="39" customFormat="1" ht="24.75" customHeight="1" thickBot="1" x14ac:dyDescent="0.2">
      <c r="A63" s="34"/>
      <c r="B63" s="35"/>
      <c r="C63" s="9" t="s">
        <v>58</v>
      </c>
      <c r="D63" s="111"/>
      <c r="E63" s="71"/>
      <c r="F63" s="361"/>
      <c r="G63" s="72" t="s">
        <v>71</v>
      </c>
      <c r="H63" s="73"/>
      <c r="I63" s="74" t="s">
        <v>83</v>
      </c>
      <c r="J63" s="123">
        <f>$J$70*-0.025</f>
        <v>-0.25</v>
      </c>
      <c r="K63" s="137" t="s">
        <v>112</v>
      </c>
      <c r="L63" s="14"/>
      <c r="M63" s="8"/>
      <c r="N63" s="24"/>
      <c r="O63" s="14"/>
      <c r="P63" s="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row>
    <row r="64" spans="1:40" s="39" customFormat="1" ht="24.95" customHeight="1" x14ac:dyDescent="0.15">
      <c r="A64" s="34"/>
      <c r="B64" s="35"/>
      <c r="C64" s="9"/>
      <c r="D64" s="111"/>
      <c r="E64" s="75" t="s">
        <v>32</v>
      </c>
      <c r="F64" s="76"/>
      <c r="G64" s="36"/>
      <c r="H64" s="36"/>
      <c r="I64" s="36"/>
      <c r="J64" s="77"/>
      <c r="K64" s="77"/>
      <c r="L64" s="2"/>
      <c r="M64" s="5"/>
      <c r="N64" s="1"/>
      <c r="O64" s="2"/>
      <c r="P64" s="5"/>
      <c r="Q64" s="28"/>
      <c r="R64" s="28"/>
      <c r="S64" s="28"/>
      <c r="T64" s="28"/>
      <c r="U64" s="28"/>
      <c r="V64" s="28"/>
      <c r="W64" s="28"/>
      <c r="X64" s="28"/>
      <c r="Y64" s="28"/>
      <c r="Z64" s="28"/>
      <c r="AA64" s="28"/>
      <c r="AB64" s="28"/>
      <c r="AC64" s="28"/>
      <c r="AD64" s="28"/>
      <c r="AE64" s="28"/>
      <c r="AF64" s="28"/>
      <c r="AG64" s="28"/>
      <c r="AH64" s="28"/>
      <c r="AI64" s="28"/>
      <c r="AJ64" s="28"/>
      <c r="AK64" s="28"/>
      <c r="AL64" s="28"/>
      <c r="AM64" s="28"/>
      <c r="AN64" s="28"/>
    </row>
    <row r="65" spans="1:40" s="167" customFormat="1" ht="24" hidden="1" customHeight="1" x14ac:dyDescent="0.15">
      <c r="A65" s="34"/>
      <c r="B65" s="35" t="e">
        <f>IF(#REF!="特別簡易型","×","")</f>
        <v>#REF!</v>
      </c>
      <c r="C65" s="164"/>
      <c r="D65" s="112" t="s">
        <v>7</v>
      </c>
      <c r="E65" s="254" t="e">
        <f>IF(#REF!="Ⅰ型","①施工計画","①―")</f>
        <v>#REF!</v>
      </c>
      <c r="F65" s="255"/>
      <c r="G65" s="255"/>
      <c r="H65" s="255"/>
      <c r="I65" s="256"/>
      <c r="J65" s="257" t="s">
        <v>116</v>
      </c>
      <c r="K65" s="258"/>
      <c r="L65" s="259"/>
      <c r="M65" s="260" t="s">
        <v>114</v>
      </c>
      <c r="N65" s="78"/>
      <c r="O65" s="79"/>
      <c r="P65" s="165" t="s">
        <v>114</v>
      </c>
      <c r="Q65" s="166"/>
      <c r="R65" s="166"/>
      <c r="S65" s="166"/>
      <c r="T65" s="166"/>
      <c r="U65" s="166"/>
      <c r="V65" s="166"/>
      <c r="W65" s="166"/>
      <c r="X65" s="166"/>
      <c r="Y65" s="166"/>
      <c r="Z65" s="166"/>
      <c r="AA65" s="166"/>
      <c r="AB65" s="166"/>
      <c r="AC65" s="166"/>
      <c r="AD65" s="166"/>
      <c r="AE65" s="166"/>
      <c r="AF65" s="166"/>
      <c r="AG65" s="166"/>
      <c r="AH65" s="166"/>
      <c r="AI65" s="166"/>
      <c r="AJ65" s="166"/>
      <c r="AK65" s="166"/>
      <c r="AL65" s="166"/>
      <c r="AM65" s="166"/>
      <c r="AN65" s="166"/>
    </row>
    <row r="66" spans="1:40" s="167" customFormat="1" ht="24" hidden="1" customHeight="1" x14ac:dyDescent="0.15">
      <c r="A66" s="34"/>
      <c r="B66" s="35"/>
      <c r="C66" s="164"/>
      <c r="D66" s="168"/>
      <c r="E66" s="261" t="s">
        <v>105</v>
      </c>
      <c r="F66" s="262"/>
      <c r="G66" s="262"/>
      <c r="H66" s="262"/>
      <c r="I66" s="263"/>
      <c r="J66" s="264" t="s">
        <v>115</v>
      </c>
      <c r="K66" s="265"/>
      <c r="L66" s="266"/>
      <c r="M66" s="267" t="s">
        <v>115</v>
      </c>
      <c r="N66" s="80"/>
      <c r="O66" s="81"/>
      <c r="P66" s="169" t="s">
        <v>115</v>
      </c>
      <c r="Q66" s="166"/>
      <c r="R66" s="166"/>
      <c r="S66" s="166"/>
      <c r="T66" s="166"/>
      <c r="U66" s="166"/>
      <c r="V66" s="166"/>
      <c r="W66" s="166"/>
      <c r="X66" s="166"/>
      <c r="Y66" s="166"/>
      <c r="Z66" s="166"/>
      <c r="AA66" s="166"/>
      <c r="AB66" s="166"/>
      <c r="AC66" s="166"/>
      <c r="AD66" s="166"/>
      <c r="AE66" s="166"/>
      <c r="AF66" s="166"/>
      <c r="AG66" s="166"/>
      <c r="AH66" s="166"/>
      <c r="AI66" s="166"/>
      <c r="AJ66" s="166"/>
      <c r="AK66" s="166"/>
      <c r="AL66" s="166"/>
      <c r="AM66" s="166"/>
      <c r="AN66" s="166"/>
    </row>
    <row r="67" spans="1:40" s="167" customFormat="1" ht="24" customHeight="1" x14ac:dyDescent="0.15">
      <c r="A67" s="34"/>
      <c r="B67" s="35"/>
      <c r="C67" s="164"/>
      <c r="D67" s="168"/>
      <c r="E67" s="261" t="s">
        <v>137</v>
      </c>
      <c r="F67" s="262"/>
      <c r="G67" s="262"/>
      <c r="H67" s="262"/>
      <c r="I67" s="263"/>
      <c r="J67" s="268">
        <f>J$29</f>
        <v>6</v>
      </c>
      <c r="K67" s="269"/>
      <c r="L67" s="270"/>
      <c r="M67" s="267">
        <f>M$29</f>
        <v>6</v>
      </c>
      <c r="N67" s="82"/>
      <c r="O67" s="83"/>
      <c r="P67" s="169">
        <f>P$29</f>
        <v>0</v>
      </c>
      <c r="Q67" s="166"/>
      <c r="R67" s="166"/>
      <c r="S67" s="166"/>
      <c r="T67" s="166"/>
      <c r="U67" s="166"/>
      <c r="V67" s="166"/>
      <c r="W67" s="166"/>
      <c r="X67" s="166"/>
      <c r="Y67" s="166"/>
      <c r="Z67" s="166"/>
      <c r="AA67" s="166"/>
      <c r="AB67" s="166"/>
      <c r="AC67" s="166"/>
      <c r="AD67" s="166"/>
      <c r="AE67" s="166"/>
      <c r="AF67" s="166"/>
      <c r="AG67" s="166"/>
      <c r="AH67" s="166"/>
      <c r="AI67" s="166"/>
      <c r="AJ67" s="166"/>
      <c r="AK67" s="166"/>
      <c r="AL67" s="166"/>
      <c r="AM67" s="166"/>
      <c r="AN67" s="166"/>
    </row>
    <row r="68" spans="1:40" s="167" customFormat="1" ht="24" customHeight="1" x14ac:dyDescent="0.15">
      <c r="A68" s="34"/>
      <c r="B68" s="35"/>
      <c r="C68" s="164"/>
      <c r="D68" s="168"/>
      <c r="E68" s="261" t="s">
        <v>6</v>
      </c>
      <c r="F68" s="262"/>
      <c r="G68" s="262"/>
      <c r="H68" s="262"/>
      <c r="I68" s="263"/>
      <c r="J68" s="271">
        <f>J$60</f>
        <v>4</v>
      </c>
      <c r="K68" s="265"/>
      <c r="L68" s="270"/>
      <c r="M68" s="267">
        <f>M$60</f>
        <v>4</v>
      </c>
      <c r="N68" s="82"/>
      <c r="O68" s="83"/>
      <c r="P68" s="169">
        <f>P$60</f>
        <v>0</v>
      </c>
      <c r="Q68" s="166"/>
      <c r="R68" s="166"/>
      <c r="S68" s="166"/>
      <c r="T68" s="166"/>
      <c r="U68" s="166"/>
      <c r="V68" s="166"/>
      <c r="W68" s="166"/>
      <c r="X68" s="166"/>
      <c r="Y68" s="166"/>
      <c r="Z68" s="166"/>
      <c r="AA68" s="166"/>
      <c r="AB68" s="166"/>
      <c r="AC68" s="166"/>
      <c r="AD68" s="166"/>
      <c r="AE68" s="166"/>
      <c r="AF68" s="166"/>
      <c r="AG68" s="166"/>
      <c r="AH68" s="166"/>
      <c r="AI68" s="166"/>
      <c r="AJ68" s="166"/>
      <c r="AK68" s="166"/>
      <c r="AL68" s="166"/>
      <c r="AM68" s="166"/>
      <c r="AN68" s="166"/>
    </row>
    <row r="69" spans="1:40" s="173" customFormat="1" ht="24" customHeight="1" x14ac:dyDescent="0.15">
      <c r="A69" s="34"/>
      <c r="B69" s="35"/>
      <c r="C69" s="171"/>
      <c r="D69" s="6"/>
      <c r="E69" s="272" t="s">
        <v>27</v>
      </c>
      <c r="F69" s="273"/>
      <c r="G69" s="273"/>
      <c r="H69" s="273"/>
      <c r="I69" s="274"/>
      <c r="J69" s="275"/>
      <c r="K69" s="276"/>
      <c r="L69" s="277"/>
      <c r="M69" s="278">
        <f>M$61</f>
        <v>-0.25</v>
      </c>
      <c r="N69" s="108"/>
      <c r="O69" s="84"/>
      <c r="P69" s="170" t="str">
        <f>P$61</f>
        <v/>
      </c>
      <c r="Q69" s="172"/>
      <c r="R69" s="172"/>
      <c r="S69" s="172"/>
      <c r="T69" s="172"/>
      <c r="U69" s="172"/>
      <c r="V69" s="172"/>
      <c r="W69" s="172"/>
      <c r="X69" s="172"/>
      <c r="Y69" s="172"/>
      <c r="Z69" s="172"/>
      <c r="AA69" s="172"/>
      <c r="AB69" s="172"/>
      <c r="AC69" s="172"/>
      <c r="AD69" s="172"/>
      <c r="AE69" s="172"/>
      <c r="AF69" s="172"/>
      <c r="AG69" s="172"/>
      <c r="AH69" s="172"/>
      <c r="AI69" s="172"/>
      <c r="AJ69" s="172"/>
      <c r="AK69" s="172"/>
      <c r="AL69" s="172"/>
      <c r="AM69" s="172"/>
      <c r="AN69" s="172"/>
    </row>
    <row r="70" spans="1:40" s="177" customFormat="1" ht="27" customHeight="1" thickBot="1" x14ac:dyDescent="0.2">
      <c r="A70" s="34"/>
      <c r="B70" s="35"/>
      <c r="C70" s="164"/>
      <c r="D70" s="174"/>
      <c r="E70" s="279"/>
      <c r="F70" s="280"/>
      <c r="G70" s="281"/>
      <c r="H70" s="282" t="s">
        <v>1</v>
      </c>
      <c r="I70" s="283"/>
      <c r="J70" s="284">
        <f>SUM(J$67:J$69)</f>
        <v>10</v>
      </c>
      <c r="K70" s="285"/>
      <c r="L70" s="286"/>
      <c r="M70" s="287">
        <f>SUM(M$67:M$69)</f>
        <v>9.75</v>
      </c>
      <c r="N70" s="115"/>
      <c r="O70" s="85"/>
      <c r="P70" s="175">
        <f>SUM(P$67:P$69)</f>
        <v>0</v>
      </c>
      <c r="Q70" s="176"/>
      <c r="R70" s="176"/>
      <c r="S70" s="176"/>
      <c r="T70" s="176"/>
      <c r="U70" s="176"/>
      <c r="V70" s="176"/>
      <c r="W70" s="176"/>
      <c r="X70" s="176"/>
      <c r="Y70" s="176"/>
      <c r="Z70" s="176"/>
      <c r="AA70" s="176"/>
      <c r="AB70" s="176"/>
      <c r="AC70" s="176"/>
      <c r="AD70" s="176"/>
      <c r="AE70" s="176"/>
      <c r="AF70" s="176"/>
      <c r="AG70" s="176"/>
      <c r="AH70" s="176"/>
      <c r="AI70" s="176"/>
      <c r="AJ70" s="176"/>
      <c r="AK70" s="176"/>
      <c r="AL70" s="176"/>
      <c r="AM70" s="176"/>
      <c r="AN70" s="176"/>
    </row>
    <row r="71" spans="1:40" s="152" customFormat="1" ht="31.5" customHeight="1" thickBot="1" x14ac:dyDescent="0.2">
      <c r="A71" s="34"/>
      <c r="B71" s="35"/>
      <c r="C71" s="9"/>
      <c r="D71" s="178"/>
      <c r="E71" s="357" t="s">
        <v>2</v>
      </c>
      <c r="F71" s="358"/>
      <c r="G71" s="358"/>
      <c r="H71" s="358"/>
      <c r="I71" s="358"/>
      <c r="J71" s="359"/>
      <c r="K71" s="288"/>
      <c r="L71" s="288"/>
      <c r="M71" s="289" t="str">
        <f>IF(M65="参加資格無し","参加資格無し","")</f>
        <v/>
      </c>
      <c r="N71" s="116"/>
      <c r="O71" s="86"/>
      <c r="P71" s="117" t="str">
        <f>IF(P65="参加資格無し","参加資格無し","")</f>
        <v/>
      </c>
      <c r="Q71" s="144"/>
      <c r="R71" s="144"/>
      <c r="S71" s="144"/>
      <c r="T71" s="144"/>
      <c r="U71" s="144"/>
      <c r="V71" s="144"/>
      <c r="W71" s="144"/>
      <c r="X71" s="144"/>
      <c r="Y71" s="144"/>
      <c r="Z71" s="144"/>
      <c r="AA71" s="144"/>
      <c r="AB71" s="144"/>
      <c r="AC71" s="144"/>
      <c r="AD71" s="144"/>
      <c r="AE71" s="144"/>
      <c r="AF71" s="144"/>
      <c r="AG71" s="144"/>
      <c r="AH71" s="144"/>
      <c r="AI71" s="144"/>
      <c r="AJ71" s="144"/>
      <c r="AK71" s="144"/>
      <c r="AL71" s="144"/>
      <c r="AM71" s="144"/>
      <c r="AN71" s="144"/>
    </row>
    <row r="72" spans="1:40" s="143" customFormat="1" x14ac:dyDescent="0.15">
      <c r="A72" s="145"/>
      <c r="B72" s="146"/>
      <c r="C72" s="146"/>
      <c r="D72" s="179"/>
      <c r="E72" s="179"/>
      <c r="F72" s="87"/>
      <c r="G72" s="88"/>
      <c r="H72" s="89"/>
      <c r="I72" s="87"/>
      <c r="J72" s="90"/>
      <c r="K72" s="90"/>
      <c r="L72" s="90"/>
      <c r="M72" s="90"/>
      <c r="N72" s="91"/>
      <c r="O72" s="92"/>
      <c r="P72" s="93"/>
    </row>
    <row r="73" spans="1:40" s="143" customFormat="1" hidden="1" x14ac:dyDescent="0.15">
      <c r="A73" s="145"/>
      <c r="B73" s="146"/>
      <c r="C73" s="146"/>
      <c r="D73" s="179"/>
      <c r="E73" s="179"/>
      <c r="F73" s="180"/>
      <c r="G73" s="181"/>
      <c r="H73" s="147"/>
      <c r="I73" s="180"/>
      <c r="J73" s="182"/>
      <c r="K73" s="182"/>
      <c r="L73" s="182"/>
      <c r="M73" s="182"/>
      <c r="N73" s="147"/>
      <c r="O73" s="179"/>
      <c r="P73" s="182"/>
    </row>
    <row r="74" spans="1:40" s="143" customFormat="1" hidden="1" x14ac:dyDescent="0.15">
      <c r="A74" s="145"/>
      <c r="B74" s="146"/>
      <c r="C74" s="146"/>
      <c r="D74" s="179"/>
      <c r="E74" s="147" t="s">
        <v>64</v>
      </c>
      <c r="F74" s="180"/>
      <c r="G74" s="181"/>
      <c r="H74" s="147"/>
      <c r="I74" s="147"/>
      <c r="J74" s="182"/>
      <c r="K74" s="182"/>
      <c r="L74" s="182"/>
      <c r="M74" s="182"/>
      <c r="N74" s="147"/>
      <c r="O74" s="179"/>
      <c r="P74" s="182"/>
    </row>
    <row r="75" spans="1:40" s="143" customFormat="1" hidden="1" x14ac:dyDescent="0.15">
      <c r="A75" s="145"/>
      <c r="B75" s="146"/>
      <c r="C75" s="146"/>
      <c r="D75" s="179"/>
      <c r="E75" s="94" t="s">
        <v>57</v>
      </c>
      <c r="F75" s="95"/>
      <c r="G75" s="28"/>
      <c r="H75" s="28"/>
      <c r="I75" s="147"/>
      <c r="J75" s="182"/>
      <c r="K75" s="182"/>
      <c r="L75" s="182"/>
      <c r="M75" s="182"/>
      <c r="N75" s="147"/>
      <c r="O75" s="179"/>
      <c r="P75" s="182"/>
    </row>
    <row r="76" spans="1:40" s="183" customFormat="1" hidden="1" x14ac:dyDescent="0.15">
      <c r="A76" s="145"/>
      <c r="B76" s="146"/>
      <c r="C76" s="146"/>
      <c r="D76" s="179"/>
      <c r="E76" s="95" t="s">
        <v>44</v>
      </c>
      <c r="F76" s="95">
        <v>1</v>
      </c>
      <c r="G76" s="95">
        <v>0</v>
      </c>
      <c r="H76" s="95" t="s">
        <v>38</v>
      </c>
      <c r="I76" s="180"/>
      <c r="J76" s="182"/>
      <c r="K76" s="182"/>
      <c r="L76" s="182"/>
      <c r="M76" s="182"/>
      <c r="N76" s="180"/>
      <c r="O76" s="179"/>
      <c r="P76" s="182"/>
    </row>
    <row r="77" spans="1:40" s="143" customFormat="1" hidden="1" x14ac:dyDescent="0.15">
      <c r="A77" s="145"/>
      <c r="B77" s="146"/>
      <c r="C77" s="146"/>
      <c r="D77" s="179"/>
      <c r="E77" s="95" t="s">
        <v>43</v>
      </c>
      <c r="F77" s="120">
        <v>0.83333333333333337</v>
      </c>
      <c r="G77" s="95">
        <v>70</v>
      </c>
      <c r="H77" s="95" t="s">
        <v>39</v>
      </c>
      <c r="I77" s="180"/>
      <c r="J77" s="182"/>
      <c r="K77" s="182"/>
      <c r="L77" s="182"/>
      <c r="M77" s="182"/>
      <c r="N77" s="181"/>
      <c r="O77" s="179"/>
      <c r="P77" s="182"/>
    </row>
    <row r="78" spans="1:40" s="143" customFormat="1" hidden="1" x14ac:dyDescent="0.15">
      <c r="A78" s="145"/>
      <c r="B78" s="146"/>
      <c r="C78" s="146"/>
      <c r="D78" s="179"/>
      <c r="E78" s="95" t="s">
        <v>42</v>
      </c>
      <c r="F78" s="120">
        <v>0.66666666666666663</v>
      </c>
      <c r="G78" s="95">
        <v>72</v>
      </c>
      <c r="H78" s="95" t="s">
        <v>40</v>
      </c>
      <c r="I78" s="183"/>
      <c r="J78" s="182"/>
      <c r="K78" s="182"/>
      <c r="L78" s="182"/>
      <c r="M78" s="182"/>
      <c r="N78" s="181"/>
      <c r="O78" s="179"/>
      <c r="P78" s="182"/>
    </row>
    <row r="79" spans="1:40" s="143" customFormat="1" hidden="1" x14ac:dyDescent="0.15">
      <c r="A79" s="145"/>
      <c r="B79" s="146"/>
      <c r="C79" s="146"/>
      <c r="D79" s="179"/>
      <c r="E79" s="95" t="s">
        <v>41</v>
      </c>
      <c r="F79" s="120">
        <v>0.5</v>
      </c>
      <c r="G79" s="95">
        <v>74</v>
      </c>
      <c r="H79" s="95" t="s">
        <v>41</v>
      </c>
      <c r="I79" s="180"/>
      <c r="J79" s="182"/>
      <c r="K79" s="182"/>
      <c r="L79" s="182"/>
      <c r="M79" s="182"/>
      <c r="N79" s="181"/>
      <c r="O79" s="179"/>
      <c r="P79" s="182"/>
    </row>
    <row r="80" spans="1:40" s="143" customFormat="1" hidden="1" x14ac:dyDescent="0.15">
      <c r="A80" s="145"/>
      <c r="B80" s="146"/>
      <c r="C80" s="146"/>
      <c r="D80" s="179"/>
      <c r="E80" s="95" t="s">
        <v>40</v>
      </c>
      <c r="F80" s="120">
        <v>0.33333333333333331</v>
      </c>
      <c r="G80" s="95">
        <v>76</v>
      </c>
      <c r="H80" s="95" t="s">
        <v>42</v>
      </c>
      <c r="I80" s="180"/>
      <c r="J80" s="182"/>
      <c r="K80" s="182"/>
      <c r="L80" s="182"/>
      <c r="M80" s="182"/>
      <c r="N80" s="181"/>
      <c r="O80" s="179"/>
      <c r="P80" s="182"/>
    </row>
    <row r="81" spans="1:16" s="143" customFormat="1" hidden="1" x14ac:dyDescent="0.15">
      <c r="A81" s="145"/>
      <c r="B81" s="146"/>
      <c r="C81" s="146"/>
      <c r="D81" s="179"/>
      <c r="E81" s="95" t="s">
        <v>39</v>
      </c>
      <c r="F81" s="120">
        <v>0.16666666666666666</v>
      </c>
      <c r="G81" s="95">
        <v>78</v>
      </c>
      <c r="H81" s="95" t="s">
        <v>43</v>
      </c>
      <c r="I81" s="180"/>
      <c r="J81" s="182"/>
      <c r="K81" s="182"/>
      <c r="L81" s="182"/>
      <c r="M81" s="182"/>
      <c r="N81" s="181"/>
      <c r="O81" s="179"/>
      <c r="P81" s="182"/>
    </row>
    <row r="82" spans="1:16" s="143" customFormat="1" hidden="1" x14ac:dyDescent="0.15">
      <c r="A82" s="145"/>
      <c r="B82" s="146"/>
      <c r="C82" s="146"/>
      <c r="D82" s="179"/>
      <c r="E82" s="95" t="s">
        <v>38</v>
      </c>
      <c r="F82" s="95">
        <v>0</v>
      </c>
      <c r="G82" s="95">
        <v>80</v>
      </c>
      <c r="H82" s="95" t="s">
        <v>44</v>
      </c>
      <c r="I82" s="180"/>
      <c r="J82" s="182"/>
      <c r="K82" s="182"/>
      <c r="L82" s="182"/>
      <c r="M82" s="182"/>
      <c r="N82" s="181"/>
      <c r="O82" s="179"/>
      <c r="P82" s="182"/>
    </row>
    <row r="83" spans="1:16" s="143" customFormat="1" hidden="1" x14ac:dyDescent="0.15">
      <c r="A83" s="145"/>
      <c r="B83" s="146"/>
      <c r="C83" s="146"/>
      <c r="D83" s="179"/>
      <c r="E83" s="95"/>
      <c r="F83" s="95"/>
      <c r="G83" s="144"/>
      <c r="H83" s="144"/>
      <c r="I83" s="180"/>
      <c r="J83" s="182"/>
      <c r="K83" s="182"/>
      <c r="L83" s="182"/>
      <c r="M83" s="182"/>
      <c r="N83" s="181"/>
      <c r="O83" s="179"/>
      <c r="P83" s="182"/>
    </row>
    <row r="84" spans="1:16" s="143" customFormat="1" hidden="1" x14ac:dyDescent="0.15">
      <c r="A84" s="145"/>
      <c r="B84" s="146"/>
      <c r="C84" s="146"/>
      <c r="D84" s="179"/>
      <c r="E84" s="94" t="s">
        <v>45</v>
      </c>
      <c r="F84" s="95"/>
      <c r="G84" s="144"/>
      <c r="H84" s="144"/>
      <c r="I84" s="180"/>
      <c r="J84" s="182"/>
      <c r="K84" s="182"/>
      <c r="L84" s="182"/>
      <c r="M84" s="182"/>
      <c r="N84" s="181"/>
      <c r="O84" s="179"/>
      <c r="P84" s="182"/>
    </row>
    <row r="85" spans="1:16" s="143" customFormat="1" hidden="1" x14ac:dyDescent="0.15">
      <c r="A85" s="145"/>
      <c r="B85" s="146"/>
      <c r="C85" s="146"/>
      <c r="D85" s="179"/>
      <c r="E85" s="95" t="s">
        <v>21</v>
      </c>
      <c r="F85" s="95">
        <v>1</v>
      </c>
      <c r="G85" s="28"/>
      <c r="H85" s="28"/>
      <c r="I85" s="180"/>
      <c r="J85" s="182"/>
      <c r="K85" s="182"/>
      <c r="L85" s="182"/>
      <c r="M85" s="182"/>
      <c r="N85" s="181"/>
      <c r="O85" s="179"/>
      <c r="P85" s="182"/>
    </row>
    <row r="86" spans="1:16" s="143" customFormat="1" hidden="1" x14ac:dyDescent="0.15">
      <c r="A86" s="145"/>
      <c r="B86" s="146"/>
      <c r="C86" s="146"/>
      <c r="D86" s="179"/>
      <c r="E86" s="95" t="s">
        <v>22</v>
      </c>
      <c r="F86" s="95">
        <v>0.75</v>
      </c>
      <c r="G86" s="28"/>
      <c r="H86" s="28"/>
      <c r="I86" s="180"/>
      <c r="J86" s="182"/>
      <c r="K86" s="182"/>
      <c r="L86" s="182"/>
      <c r="M86" s="182"/>
      <c r="N86" s="181"/>
      <c r="O86" s="179"/>
      <c r="P86" s="182"/>
    </row>
    <row r="87" spans="1:16" s="143" customFormat="1" hidden="1" x14ac:dyDescent="0.15">
      <c r="A87" s="145"/>
      <c r="B87" s="146"/>
      <c r="C87" s="146"/>
      <c r="D87" s="179"/>
      <c r="E87" s="95" t="s">
        <v>23</v>
      </c>
      <c r="F87" s="95">
        <v>0.5</v>
      </c>
      <c r="G87" s="28"/>
      <c r="H87" s="28"/>
      <c r="I87" s="180"/>
      <c r="J87" s="182"/>
      <c r="K87" s="182"/>
      <c r="L87" s="182"/>
      <c r="M87" s="182"/>
      <c r="N87" s="181"/>
      <c r="O87" s="179"/>
      <c r="P87" s="182"/>
    </row>
    <row r="88" spans="1:16" s="143" customFormat="1" hidden="1" x14ac:dyDescent="0.15">
      <c r="A88" s="145"/>
      <c r="B88" s="146"/>
      <c r="C88" s="146"/>
      <c r="D88" s="179"/>
      <c r="E88" s="95" t="s">
        <v>24</v>
      </c>
      <c r="F88" s="95">
        <v>0.25</v>
      </c>
      <c r="G88" s="28"/>
      <c r="H88" s="28"/>
      <c r="I88" s="180"/>
      <c r="J88" s="182"/>
      <c r="K88" s="182"/>
      <c r="L88" s="182"/>
      <c r="M88" s="182"/>
      <c r="N88" s="181"/>
      <c r="O88" s="179"/>
      <c r="P88" s="182"/>
    </row>
    <row r="89" spans="1:16" s="143" customFormat="1" hidden="1" x14ac:dyDescent="0.15">
      <c r="A89" s="145"/>
      <c r="B89" s="146"/>
      <c r="C89" s="146"/>
      <c r="D89" s="179"/>
      <c r="E89" s="95" t="s">
        <v>37</v>
      </c>
      <c r="F89" s="95">
        <v>0</v>
      </c>
      <c r="G89" s="144"/>
      <c r="H89" s="144"/>
      <c r="I89" s="180"/>
      <c r="J89" s="182"/>
      <c r="K89" s="182"/>
      <c r="L89" s="182"/>
      <c r="M89" s="182"/>
      <c r="N89" s="181"/>
      <c r="O89" s="179"/>
      <c r="P89" s="182"/>
    </row>
    <row r="90" spans="1:16" s="143" customFormat="1" hidden="1" x14ac:dyDescent="0.15">
      <c r="A90" s="145"/>
      <c r="B90" s="146"/>
      <c r="C90" s="146"/>
      <c r="D90" s="179"/>
      <c r="E90" s="95"/>
      <c r="F90" s="95"/>
      <c r="G90" s="144"/>
      <c r="H90" s="144"/>
      <c r="I90" s="180"/>
      <c r="J90" s="182"/>
      <c r="K90" s="182"/>
      <c r="L90" s="182"/>
      <c r="M90" s="182"/>
      <c r="N90" s="181"/>
      <c r="O90" s="179"/>
      <c r="P90" s="182"/>
    </row>
    <row r="91" spans="1:16" s="143" customFormat="1" hidden="1" x14ac:dyDescent="0.15">
      <c r="A91" s="145"/>
      <c r="B91" s="146"/>
      <c r="C91" s="146"/>
      <c r="D91" s="179"/>
      <c r="E91" s="94" t="s">
        <v>59</v>
      </c>
      <c r="F91" s="95"/>
      <c r="G91" s="144"/>
      <c r="H91" s="144"/>
      <c r="I91" s="180"/>
      <c r="J91" s="182"/>
      <c r="K91" s="182"/>
      <c r="L91" s="182"/>
      <c r="M91" s="182"/>
      <c r="N91" s="181"/>
      <c r="O91" s="179"/>
      <c r="P91" s="182"/>
    </row>
    <row r="92" spans="1:16" s="143" customFormat="1" hidden="1" x14ac:dyDescent="0.15">
      <c r="A92" s="145"/>
      <c r="B92" s="146"/>
      <c r="C92" s="146"/>
      <c r="D92" s="179"/>
      <c r="E92" s="95" t="s">
        <v>21</v>
      </c>
      <c r="F92" s="95">
        <v>1</v>
      </c>
      <c r="G92" s="144"/>
      <c r="H92" s="144"/>
      <c r="I92" s="180"/>
      <c r="J92" s="182"/>
      <c r="K92" s="182"/>
      <c r="L92" s="182"/>
      <c r="M92" s="182"/>
      <c r="N92" s="181"/>
      <c r="O92" s="179"/>
      <c r="P92" s="182"/>
    </row>
    <row r="93" spans="1:16" s="143" customFormat="1" hidden="1" x14ac:dyDescent="0.15">
      <c r="A93" s="145"/>
      <c r="B93" s="146"/>
      <c r="C93" s="146"/>
      <c r="D93" s="179"/>
      <c r="E93" s="95" t="s">
        <v>22</v>
      </c>
      <c r="F93" s="95">
        <v>0.75</v>
      </c>
      <c r="G93" s="144"/>
      <c r="H93" s="144"/>
      <c r="I93" s="180"/>
      <c r="J93" s="182"/>
      <c r="K93" s="182"/>
      <c r="L93" s="182"/>
      <c r="M93" s="182"/>
      <c r="N93" s="181"/>
      <c r="O93" s="179"/>
      <c r="P93" s="182"/>
    </row>
    <row r="94" spans="1:16" s="143" customFormat="1" hidden="1" x14ac:dyDescent="0.15">
      <c r="A94" s="145"/>
      <c r="B94" s="146"/>
      <c r="C94" s="146"/>
      <c r="D94" s="179"/>
      <c r="E94" s="95" t="s">
        <v>23</v>
      </c>
      <c r="F94" s="95">
        <v>0.5</v>
      </c>
      <c r="G94" s="144"/>
      <c r="H94" s="144"/>
      <c r="I94" s="180"/>
      <c r="J94" s="182"/>
      <c r="K94" s="182"/>
      <c r="L94" s="182"/>
      <c r="M94" s="182"/>
      <c r="N94" s="181"/>
      <c r="O94" s="179"/>
      <c r="P94" s="182"/>
    </row>
    <row r="95" spans="1:16" s="143" customFormat="1" hidden="1" x14ac:dyDescent="0.15">
      <c r="A95" s="145"/>
      <c r="B95" s="146"/>
      <c r="C95" s="146"/>
      <c r="D95" s="179"/>
      <c r="E95" s="95" t="s">
        <v>37</v>
      </c>
      <c r="F95" s="95">
        <v>0</v>
      </c>
      <c r="G95" s="144"/>
      <c r="H95" s="144"/>
      <c r="I95" s="180"/>
      <c r="J95" s="182"/>
      <c r="K95" s="182"/>
      <c r="L95" s="182"/>
      <c r="M95" s="182"/>
      <c r="N95" s="181"/>
      <c r="O95" s="179"/>
      <c r="P95" s="182"/>
    </row>
    <row r="96" spans="1:16" s="143" customFormat="1" hidden="1" x14ac:dyDescent="0.15">
      <c r="A96" s="145"/>
      <c r="B96" s="146"/>
      <c r="C96" s="146"/>
      <c r="D96" s="179"/>
      <c r="E96" s="144"/>
      <c r="F96" s="144"/>
      <c r="G96" s="144"/>
      <c r="H96" s="144"/>
      <c r="I96" s="180"/>
      <c r="J96" s="182"/>
      <c r="K96" s="182"/>
      <c r="L96" s="182"/>
      <c r="M96" s="182"/>
      <c r="N96" s="181"/>
      <c r="O96" s="179"/>
      <c r="P96" s="182"/>
    </row>
    <row r="97" spans="1:16" s="143" customFormat="1" hidden="1" x14ac:dyDescent="0.15">
      <c r="A97" s="145"/>
      <c r="B97" s="146"/>
      <c r="C97" s="146"/>
      <c r="D97" s="179"/>
      <c r="E97" s="94" t="s">
        <v>65</v>
      </c>
      <c r="F97" s="95"/>
      <c r="G97" s="144"/>
      <c r="H97" s="144"/>
      <c r="I97" s="180"/>
      <c r="J97" s="182"/>
      <c r="K97" s="182"/>
      <c r="L97" s="182"/>
      <c r="M97" s="182"/>
      <c r="N97" s="181"/>
      <c r="O97" s="179"/>
      <c r="P97" s="182"/>
    </row>
    <row r="98" spans="1:16" s="143" customFormat="1" hidden="1" x14ac:dyDescent="0.15">
      <c r="A98" s="145"/>
      <c r="B98" s="146"/>
      <c r="C98" s="146"/>
      <c r="D98" s="179"/>
      <c r="E98" s="95" t="s">
        <v>21</v>
      </c>
      <c r="F98" s="95">
        <v>1</v>
      </c>
      <c r="G98" s="144"/>
      <c r="H98" s="144"/>
      <c r="I98" s="180"/>
      <c r="J98" s="182"/>
      <c r="K98" s="182"/>
      <c r="L98" s="182"/>
      <c r="M98" s="182"/>
      <c r="N98" s="181"/>
      <c r="O98" s="179"/>
      <c r="P98" s="182"/>
    </row>
    <row r="99" spans="1:16" s="143" customFormat="1" hidden="1" x14ac:dyDescent="0.15">
      <c r="A99" s="145"/>
      <c r="B99" s="146"/>
      <c r="C99" s="146"/>
      <c r="D99" s="179"/>
      <c r="E99" s="95" t="s">
        <v>23</v>
      </c>
      <c r="F99" s="95">
        <v>0.5</v>
      </c>
      <c r="G99" s="144"/>
      <c r="H99" s="144"/>
      <c r="I99" s="180"/>
      <c r="J99" s="182"/>
      <c r="K99" s="182"/>
      <c r="L99" s="182"/>
      <c r="M99" s="182"/>
      <c r="N99" s="181"/>
      <c r="O99" s="179"/>
      <c r="P99" s="182"/>
    </row>
    <row r="100" spans="1:16" s="143" customFormat="1" hidden="1" x14ac:dyDescent="0.15">
      <c r="A100" s="145"/>
      <c r="B100" s="146"/>
      <c r="C100" s="146"/>
      <c r="D100" s="179"/>
      <c r="E100" s="95" t="s">
        <v>37</v>
      </c>
      <c r="F100" s="95">
        <v>0</v>
      </c>
      <c r="G100" s="161"/>
      <c r="H100" s="161"/>
      <c r="I100" s="180"/>
      <c r="J100" s="182"/>
      <c r="K100" s="182"/>
      <c r="L100" s="182"/>
      <c r="M100" s="182"/>
      <c r="N100" s="181"/>
      <c r="O100" s="179"/>
      <c r="P100" s="182"/>
    </row>
    <row r="101" spans="1:16" s="143" customFormat="1" hidden="1" x14ac:dyDescent="0.15">
      <c r="A101" s="145"/>
      <c r="B101" s="146"/>
      <c r="C101" s="146"/>
      <c r="D101" s="179"/>
      <c r="E101" s="95"/>
      <c r="F101" s="95"/>
      <c r="G101" s="144"/>
      <c r="H101" s="144"/>
      <c r="I101" s="180"/>
      <c r="J101" s="182"/>
      <c r="K101" s="182"/>
      <c r="L101" s="182"/>
      <c r="M101" s="182"/>
      <c r="N101" s="181"/>
      <c r="O101" s="179"/>
      <c r="P101" s="182"/>
    </row>
    <row r="102" spans="1:16" s="143" customFormat="1" hidden="1" x14ac:dyDescent="0.15">
      <c r="A102" s="145"/>
      <c r="B102" s="146"/>
      <c r="C102" s="146"/>
      <c r="D102" s="179"/>
      <c r="E102" s="94" t="s">
        <v>101</v>
      </c>
      <c r="F102" s="95"/>
      <c r="G102" s="144"/>
      <c r="H102" s="144"/>
      <c r="I102" s="180"/>
      <c r="J102" s="182"/>
      <c r="K102" s="182"/>
      <c r="L102" s="182"/>
      <c r="M102" s="182"/>
      <c r="N102" s="181"/>
      <c r="O102" s="179"/>
      <c r="P102" s="182"/>
    </row>
    <row r="103" spans="1:16" s="143" customFormat="1" hidden="1" x14ac:dyDescent="0.15">
      <c r="A103" s="145"/>
      <c r="B103" s="146"/>
      <c r="C103" s="146"/>
      <c r="D103" s="179"/>
      <c r="E103" s="95" t="s">
        <v>21</v>
      </c>
      <c r="F103" s="95">
        <v>1</v>
      </c>
      <c r="G103" s="144"/>
      <c r="H103" s="144"/>
      <c r="I103" s="180"/>
      <c r="J103" s="182"/>
      <c r="K103" s="182"/>
      <c r="L103" s="182"/>
      <c r="M103" s="182"/>
      <c r="N103" s="181"/>
      <c r="O103" s="179"/>
      <c r="P103" s="182"/>
    </row>
    <row r="104" spans="1:16" s="143" customFormat="1" hidden="1" x14ac:dyDescent="0.15">
      <c r="A104" s="145"/>
      <c r="B104" s="146"/>
      <c r="C104" s="146"/>
      <c r="D104" s="179"/>
      <c r="E104" s="95" t="s">
        <v>37</v>
      </c>
      <c r="F104" s="95">
        <v>0</v>
      </c>
      <c r="G104" s="144"/>
      <c r="H104" s="144"/>
      <c r="I104" s="180"/>
      <c r="J104" s="182"/>
      <c r="K104" s="182"/>
      <c r="L104" s="182"/>
      <c r="M104" s="182"/>
      <c r="N104" s="181"/>
      <c r="O104" s="179"/>
      <c r="P104" s="182"/>
    </row>
    <row r="105" spans="1:16" s="143" customFormat="1" hidden="1" x14ac:dyDescent="0.15">
      <c r="A105" s="145"/>
      <c r="B105" s="146"/>
      <c r="C105" s="146"/>
      <c r="D105" s="179"/>
      <c r="E105" s="95"/>
      <c r="F105" s="95"/>
      <c r="G105" s="144"/>
      <c r="H105" s="144"/>
      <c r="I105" s="180"/>
      <c r="J105" s="182"/>
      <c r="K105" s="182"/>
      <c r="L105" s="182"/>
      <c r="M105" s="182"/>
      <c r="N105" s="181"/>
      <c r="O105" s="179"/>
      <c r="P105" s="182"/>
    </row>
    <row r="106" spans="1:16" s="143" customFormat="1" hidden="1" x14ac:dyDescent="0.15">
      <c r="A106" s="145"/>
      <c r="B106" s="146"/>
      <c r="C106" s="146"/>
      <c r="D106" s="179"/>
      <c r="E106" s="94" t="s">
        <v>28</v>
      </c>
      <c r="F106" s="95"/>
      <c r="G106" s="144"/>
      <c r="H106" s="144"/>
      <c r="I106" s="180"/>
      <c r="J106" s="182"/>
      <c r="K106" s="182"/>
      <c r="L106" s="182"/>
      <c r="M106" s="182"/>
      <c r="N106" s="181"/>
      <c r="O106" s="179"/>
      <c r="P106" s="182"/>
    </row>
    <row r="107" spans="1:16" s="143" customFormat="1" hidden="1" x14ac:dyDescent="0.15">
      <c r="A107" s="145"/>
      <c r="B107" s="146"/>
      <c r="C107" s="146"/>
      <c r="D107" s="179"/>
      <c r="E107" s="95" t="s">
        <v>46</v>
      </c>
      <c r="F107" s="95">
        <v>0.1</v>
      </c>
      <c r="G107" s="144"/>
      <c r="H107" s="144"/>
      <c r="I107" s="180"/>
      <c r="J107" s="182"/>
      <c r="K107" s="182"/>
      <c r="L107" s="182"/>
      <c r="M107" s="182"/>
      <c r="N107" s="181"/>
      <c r="O107" s="179"/>
      <c r="P107" s="182"/>
    </row>
    <row r="108" spans="1:16" s="143" customFormat="1" hidden="1" x14ac:dyDescent="0.15">
      <c r="A108" s="145"/>
      <c r="B108" s="146"/>
      <c r="C108" s="146"/>
      <c r="D108" s="179"/>
      <c r="E108" s="95" t="s">
        <v>47</v>
      </c>
      <c r="F108" s="95">
        <v>0.05</v>
      </c>
      <c r="G108" s="144"/>
      <c r="H108" s="144"/>
      <c r="I108" s="180"/>
      <c r="J108" s="182"/>
      <c r="K108" s="182"/>
      <c r="L108" s="182"/>
      <c r="M108" s="182"/>
      <c r="N108" s="181"/>
      <c r="O108" s="179"/>
      <c r="P108" s="182"/>
    </row>
    <row r="109" spans="1:16" s="143" customFormat="1" hidden="1" x14ac:dyDescent="0.15">
      <c r="A109" s="145"/>
      <c r="B109" s="146"/>
      <c r="C109" s="146"/>
      <c r="D109" s="179"/>
      <c r="E109" s="179"/>
      <c r="F109" s="180"/>
      <c r="G109" s="181"/>
      <c r="H109" s="147"/>
      <c r="I109" s="180"/>
      <c r="J109" s="182"/>
      <c r="K109" s="182"/>
      <c r="L109" s="182"/>
      <c r="M109" s="182"/>
      <c r="N109" s="181"/>
      <c r="O109" s="179"/>
      <c r="P109" s="182"/>
    </row>
    <row r="110" spans="1:16" s="143" customFormat="1" x14ac:dyDescent="0.15">
      <c r="A110" s="145"/>
      <c r="B110" s="146"/>
      <c r="C110" s="146"/>
      <c r="D110" s="179"/>
      <c r="E110" s="179"/>
      <c r="F110" s="180"/>
      <c r="G110" s="181"/>
      <c r="H110" s="147"/>
      <c r="I110" s="180"/>
      <c r="J110" s="182"/>
      <c r="K110" s="182"/>
      <c r="L110" s="182"/>
      <c r="M110" s="182"/>
      <c r="N110" s="181"/>
      <c r="O110" s="179"/>
      <c r="P110" s="182"/>
    </row>
    <row r="111" spans="1:16" s="143" customFormat="1" x14ac:dyDescent="0.15">
      <c r="A111" s="145"/>
      <c r="B111" s="146"/>
      <c r="C111" s="146"/>
      <c r="D111" s="179"/>
      <c r="E111" s="179"/>
      <c r="F111" s="180"/>
      <c r="G111" s="181"/>
      <c r="H111" s="147"/>
      <c r="I111" s="180"/>
      <c r="J111" s="182"/>
      <c r="K111" s="182"/>
      <c r="L111" s="182"/>
      <c r="M111" s="182"/>
      <c r="N111" s="181"/>
      <c r="O111" s="179"/>
      <c r="P111" s="182"/>
    </row>
    <row r="112" spans="1:16" s="143" customFormat="1" x14ac:dyDescent="0.15">
      <c r="A112" s="145"/>
      <c r="B112" s="146"/>
      <c r="C112" s="146"/>
      <c r="D112" s="179"/>
      <c r="E112" s="179"/>
      <c r="F112" s="180"/>
      <c r="G112" s="181"/>
      <c r="H112" s="147"/>
      <c r="I112" s="180"/>
      <c r="J112" s="182"/>
      <c r="K112" s="182"/>
      <c r="L112" s="182"/>
      <c r="M112" s="182"/>
      <c r="N112" s="181"/>
      <c r="O112" s="179"/>
      <c r="P112" s="182"/>
    </row>
    <row r="113" spans="1:16" s="143" customFormat="1" x14ac:dyDescent="0.15">
      <c r="A113" s="145"/>
      <c r="B113" s="146"/>
      <c r="C113" s="146"/>
      <c r="D113" s="179"/>
      <c r="E113" s="179"/>
      <c r="F113" s="180"/>
      <c r="G113" s="181"/>
      <c r="H113" s="147"/>
      <c r="I113" s="180"/>
      <c r="J113" s="182"/>
      <c r="K113" s="182"/>
      <c r="L113" s="182"/>
      <c r="M113" s="182"/>
      <c r="N113" s="181"/>
      <c r="O113" s="179"/>
      <c r="P113" s="182"/>
    </row>
    <row r="114" spans="1:16" s="143" customFormat="1" x14ac:dyDescent="0.15">
      <c r="A114" s="145"/>
      <c r="B114" s="146"/>
      <c r="C114" s="146"/>
      <c r="D114" s="179"/>
      <c r="E114" s="179"/>
      <c r="F114" s="180"/>
      <c r="G114" s="181"/>
      <c r="H114" s="147"/>
      <c r="I114" s="180"/>
      <c r="J114" s="182"/>
      <c r="K114" s="182"/>
      <c r="L114" s="182"/>
      <c r="M114" s="182"/>
      <c r="N114" s="181"/>
      <c r="O114" s="179"/>
      <c r="P114" s="182"/>
    </row>
    <row r="115" spans="1:16" s="143" customFormat="1" x14ac:dyDescent="0.15">
      <c r="A115" s="145"/>
      <c r="B115" s="146"/>
      <c r="C115" s="146"/>
      <c r="D115" s="179"/>
      <c r="E115" s="179"/>
      <c r="F115" s="180"/>
      <c r="G115" s="181"/>
      <c r="H115" s="147"/>
      <c r="I115" s="180"/>
      <c r="J115" s="182"/>
      <c r="K115" s="182"/>
      <c r="L115" s="182"/>
      <c r="M115" s="182"/>
      <c r="N115" s="181"/>
      <c r="O115" s="179"/>
      <c r="P115" s="182"/>
    </row>
    <row r="116" spans="1:16" s="143" customFormat="1" x14ac:dyDescent="0.15">
      <c r="A116" s="145"/>
      <c r="B116" s="146"/>
      <c r="C116" s="146"/>
      <c r="D116" s="179"/>
      <c r="E116" s="179"/>
      <c r="F116" s="180"/>
      <c r="G116" s="181"/>
      <c r="H116" s="147"/>
      <c r="I116" s="180"/>
      <c r="J116" s="182"/>
      <c r="K116" s="182"/>
      <c r="L116" s="182"/>
      <c r="M116" s="182"/>
      <c r="N116" s="181"/>
      <c r="O116" s="179"/>
      <c r="P116" s="182"/>
    </row>
    <row r="117" spans="1:16" s="143" customFormat="1" x14ac:dyDescent="0.15">
      <c r="A117" s="145"/>
      <c r="B117" s="146"/>
      <c r="C117" s="146"/>
      <c r="D117" s="179"/>
      <c r="E117" s="179"/>
      <c r="F117" s="180"/>
      <c r="G117" s="181"/>
      <c r="H117" s="147"/>
      <c r="I117" s="180"/>
      <c r="J117" s="182"/>
      <c r="K117" s="182"/>
      <c r="L117" s="182"/>
      <c r="M117" s="182"/>
      <c r="N117" s="181"/>
      <c r="O117" s="179"/>
      <c r="P117" s="182"/>
    </row>
    <row r="118" spans="1:16" s="143" customFormat="1" x14ac:dyDescent="0.15">
      <c r="A118" s="145"/>
      <c r="B118" s="146"/>
      <c r="C118" s="146"/>
      <c r="D118" s="179"/>
      <c r="E118" s="179"/>
      <c r="F118" s="180"/>
      <c r="G118" s="181"/>
      <c r="H118" s="147"/>
      <c r="I118" s="180"/>
      <c r="J118" s="182"/>
      <c r="K118" s="182"/>
      <c r="L118" s="182"/>
      <c r="M118" s="182"/>
      <c r="N118" s="181"/>
      <c r="O118" s="179"/>
      <c r="P118" s="182"/>
    </row>
    <row r="119" spans="1:16" s="143" customFormat="1" x14ac:dyDescent="0.15">
      <c r="A119" s="145"/>
      <c r="B119" s="146"/>
      <c r="C119" s="146"/>
      <c r="D119" s="179"/>
      <c r="E119" s="179"/>
      <c r="F119" s="180"/>
      <c r="G119" s="181"/>
      <c r="H119" s="147"/>
      <c r="I119" s="180"/>
      <c r="J119" s="182"/>
      <c r="K119" s="182"/>
      <c r="L119" s="182"/>
      <c r="M119" s="182"/>
      <c r="N119" s="181"/>
      <c r="O119" s="179"/>
      <c r="P119" s="182"/>
    </row>
    <row r="120" spans="1:16" s="143" customFormat="1" x14ac:dyDescent="0.15">
      <c r="A120" s="145"/>
      <c r="B120" s="146"/>
      <c r="C120" s="146"/>
      <c r="D120" s="179"/>
      <c r="E120" s="179"/>
      <c r="F120" s="180"/>
      <c r="G120" s="181"/>
      <c r="H120" s="147"/>
      <c r="I120" s="180"/>
      <c r="J120" s="182"/>
      <c r="K120" s="182"/>
      <c r="L120" s="182"/>
      <c r="M120" s="182"/>
      <c r="N120" s="181"/>
      <c r="O120" s="179"/>
      <c r="P120" s="182"/>
    </row>
    <row r="121" spans="1:16" s="143" customFormat="1" x14ac:dyDescent="0.15">
      <c r="A121" s="145"/>
      <c r="B121" s="146"/>
      <c r="C121" s="146"/>
      <c r="D121" s="179"/>
      <c r="E121" s="179"/>
      <c r="F121" s="180"/>
      <c r="G121" s="181"/>
      <c r="H121" s="147"/>
      <c r="I121" s="180"/>
      <c r="J121" s="182"/>
      <c r="K121" s="182"/>
      <c r="L121" s="182"/>
      <c r="M121" s="182"/>
      <c r="N121" s="181"/>
      <c r="O121" s="179"/>
      <c r="P121" s="182"/>
    </row>
    <row r="122" spans="1:16" s="143" customFormat="1" x14ac:dyDescent="0.15">
      <c r="A122" s="145"/>
      <c r="B122" s="146"/>
      <c r="C122" s="146"/>
      <c r="D122" s="179"/>
      <c r="E122" s="179"/>
      <c r="F122" s="180"/>
      <c r="G122" s="181"/>
      <c r="H122" s="147"/>
      <c r="I122" s="180"/>
      <c r="J122" s="182"/>
      <c r="K122" s="182"/>
      <c r="L122" s="182"/>
      <c r="M122" s="182"/>
      <c r="N122" s="181"/>
      <c r="O122" s="179"/>
      <c r="P122" s="182"/>
    </row>
    <row r="123" spans="1:16" s="143" customFormat="1" x14ac:dyDescent="0.15">
      <c r="A123" s="145"/>
      <c r="B123" s="146"/>
      <c r="C123" s="146"/>
      <c r="D123" s="179"/>
      <c r="E123" s="179"/>
      <c r="F123" s="180"/>
      <c r="G123" s="181"/>
      <c r="H123" s="147"/>
      <c r="I123" s="180"/>
      <c r="J123" s="182"/>
      <c r="K123" s="182"/>
      <c r="L123" s="182"/>
      <c r="M123" s="182"/>
      <c r="N123" s="181"/>
      <c r="O123" s="179"/>
      <c r="P123" s="182"/>
    </row>
    <row r="124" spans="1:16" s="143" customFormat="1" x14ac:dyDescent="0.15">
      <c r="A124" s="145"/>
      <c r="B124" s="146"/>
      <c r="C124" s="146"/>
      <c r="D124" s="179"/>
      <c r="E124" s="179"/>
      <c r="F124" s="180"/>
      <c r="G124" s="181"/>
      <c r="H124" s="147"/>
      <c r="I124" s="180"/>
      <c r="J124" s="182"/>
      <c r="K124" s="182"/>
      <c r="L124" s="182"/>
      <c r="M124" s="182"/>
      <c r="N124" s="181"/>
      <c r="O124" s="179"/>
      <c r="P124" s="182"/>
    </row>
    <row r="125" spans="1:16" s="143" customFormat="1" x14ac:dyDescent="0.15">
      <c r="A125" s="145"/>
      <c r="B125" s="146"/>
      <c r="C125" s="146"/>
      <c r="D125" s="179"/>
      <c r="E125" s="179"/>
      <c r="F125" s="180"/>
      <c r="G125" s="181"/>
      <c r="H125" s="147"/>
      <c r="I125" s="180"/>
      <c r="J125" s="182"/>
      <c r="K125" s="182"/>
      <c r="L125" s="182"/>
      <c r="M125" s="182"/>
      <c r="N125" s="181"/>
      <c r="O125" s="179"/>
      <c r="P125" s="182"/>
    </row>
    <row r="126" spans="1:16" s="143" customFormat="1" x14ac:dyDescent="0.15">
      <c r="A126" s="145"/>
      <c r="B126" s="146"/>
      <c r="C126" s="146"/>
      <c r="D126" s="179"/>
      <c r="E126" s="179"/>
      <c r="F126" s="180"/>
      <c r="G126" s="181"/>
      <c r="H126" s="147"/>
      <c r="I126" s="180"/>
      <c r="J126" s="182"/>
      <c r="K126" s="182"/>
      <c r="L126" s="182"/>
      <c r="M126" s="182"/>
      <c r="N126" s="181"/>
      <c r="O126" s="179"/>
      <c r="P126" s="182"/>
    </row>
    <row r="127" spans="1:16" s="143" customFormat="1" x14ac:dyDescent="0.15">
      <c r="A127" s="145"/>
      <c r="B127" s="146"/>
      <c r="C127" s="146"/>
      <c r="D127" s="179"/>
      <c r="E127" s="179"/>
      <c r="F127" s="180"/>
      <c r="G127" s="181"/>
      <c r="H127" s="147"/>
      <c r="I127" s="180"/>
      <c r="J127" s="182"/>
      <c r="K127" s="182"/>
      <c r="L127" s="182"/>
      <c r="M127" s="182"/>
      <c r="N127" s="181"/>
      <c r="O127" s="179"/>
      <c r="P127" s="182"/>
    </row>
    <row r="128" spans="1:16" s="143" customFormat="1" x14ac:dyDescent="0.15">
      <c r="A128" s="145"/>
      <c r="B128" s="146"/>
      <c r="C128" s="146"/>
      <c r="D128" s="179"/>
      <c r="E128" s="179"/>
      <c r="F128" s="180"/>
      <c r="G128" s="181"/>
      <c r="H128" s="147"/>
      <c r="I128" s="180"/>
      <c r="J128" s="182"/>
      <c r="K128" s="182"/>
      <c r="L128" s="182"/>
      <c r="M128" s="182"/>
      <c r="N128" s="181"/>
      <c r="O128" s="179"/>
      <c r="P128" s="182"/>
    </row>
    <row r="129" spans="1:16" s="143" customFormat="1" x14ac:dyDescent="0.15">
      <c r="A129" s="145"/>
      <c r="B129" s="146"/>
      <c r="C129" s="146"/>
      <c r="D129" s="179"/>
      <c r="E129" s="179"/>
      <c r="F129" s="180"/>
      <c r="G129" s="181"/>
      <c r="H129" s="147"/>
      <c r="I129" s="180"/>
      <c r="J129" s="182"/>
      <c r="K129" s="182"/>
      <c r="L129" s="182"/>
      <c r="M129" s="182"/>
      <c r="N129" s="181"/>
      <c r="O129" s="179"/>
      <c r="P129" s="182"/>
    </row>
    <row r="130" spans="1:16" s="143" customFormat="1" x14ac:dyDescent="0.15">
      <c r="A130" s="145"/>
      <c r="B130" s="146"/>
      <c r="C130" s="146"/>
      <c r="D130" s="179"/>
      <c r="E130" s="179"/>
      <c r="F130" s="180"/>
      <c r="G130" s="181"/>
      <c r="H130" s="147"/>
      <c r="I130" s="180"/>
      <c r="J130" s="182"/>
      <c r="K130" s="182"/>
      <c r="L130" s="182"/>
      <c r="M130" s="182"/>
      <c r="N130" s="181"/>
      <c r="O130" s="179"/>
      <c r="P130" s="182"/>
    </row>
    <row r="131" spans="1:16" s="143" customFormat="1" x14ac:dyDescent="0.15">
      <c r="A131" s="145"/>
      <c r="B131" s="146"/>
      <c r="C131" s="146"/>
      <c r="D131" s="179"/>
      <c r="E131" s="179"/>
      <c r="F131" s="180"/>
      <c r="G131" s="181"/>
      <c r="H131" s="147"/>
      <c r="I131" s="180"/>
      <c r="J131" s="182"/>
      <c r="K131" s="182"/>
      <c r="L131" s="182"/>
      <c r="M131" s="182"/>
      <c r="N131" s="181"/>
      <c r="O131" s="179"/>
      <c r="P131" s="182"/>
    </row>
    <row r="132" spans="1:16" s="143" customFormat="1" x14ac:dyDescent="0.15">
      <c r="A132" s="145"/>
      <c r="B132" s="146"/>
      <c r="C132" s="146"/>
      <c r="D132" s="179"/>
      <c r="E132" s="179"/>
      <c r="F132" s="180"/>
      <c r="G132" s="181"/>
      <c r="H132" s="147"/>
      <c r="I132" s="180"/>
      <c r="J132" s="182"/>
      <c r="K132" s="182"/>
      <c r="L132" s="182"/>
      <c r="M132" s="182"/>
      <c r="N132" s="181"/>
      <c r="O132" s="179"/>
      <c r="P132" s="182"/>
    </row>
    <row r="133" spans="1:16" s="143" customFormat="1" x14ac:dyDescent="0.15">
      <c r="A133" s="145"/>
      <c r="B133" s="146"/>
      <c r="C133" s="146"/>
      <c r="D133" s="179"/>
      <c r="E133" s="179"/>
      <c r="F133" s="180"/>
      <c r="G133" s="181"/>
      <c r="H133" s="147"/>
      <c r="I133" s="180"/>
      <c r="J133" s="182"/>
      <c r="K133" s="182"/>
      <c r="L133" s="182"/>
      <c r="M133" s="182"/>
      <c r="N133" s="181"/>
      <c r="O133" s="179"/>
      <c r="P133" s="182"/>
    </row>
    <row r="134" spans="1:16" s="143" customFormat="1" x14ac:dyDescent="0.15">
      <c r="A134" s="145"/>
      <c r="B134" s="146"/>
      <c r="C134" s="146"/>
      <c r="D134" s="179"/>
      <c r="E134" s="179"/>
      <c r="F134" s="180"/>
      <c r="G134" s="181"/>
      <c r="H134" s="147"/>
      <c r="I134" s="180"/>
      <c r="J134" s="182"/>
      <c r="K134" s="182"/>
      <c r="L134" s="182"/>
      <c r="M134" s="182"/>
      <c r="N134" s="181"/>
      <c r="O134" s="179"/>
      <c r="P134" s="182"/>
    </row>
    <row r="135" spans="1:16" s="143" customFormat="1" x14ac:dyDescent="0.15">
      <c r="A135" s="145"/>
      <c r="B135" s="146"/>
      <c r="C135" s="146"/>
      <c r="D135" s="179"/>
      <c r="E135" s="179"/>
      <c r="F135" s="180"/>
      <c r="G135" s="181"/>
      <c r="H135" s="147"/>
      <c r="I135" s="180"/>
      <c r="J135" s="182"/>
      <c r="K135" s="182"/>
      <c r="L135" s="182"/>
      <c r="M135" s="182"/>
      <c r="N135" s="181"/>
      <c r="O135" s="179"/>
      <c r="P135" s="182"/>
    </row>
    <row r="136" spans="1:16" s="143" customFormat="1" x14ac:dyDescent="0.15">
      <c r="A136" s="145"/>
      <c r="B136" s="146"/>
      <c r="C136" s="146"/>
      <c r="D136" s="179"/>
      <c r="E136" s="179"/>
      <c r="F136" s="180"/>
      <c r="G136" s="181"/>
      <c r="H136" s="147"/>
      <c r="I136" s="180"/>
      <c r="J136" s="182"/>
      <c r="K136" s="182"/>
      <c r="L136" s="182"/>
      <c r="M136" s="182"/>
      <c r="N136" s="181"/>
      <c r="O136" s="179"/>
      <c r="P136" s="182"/>
    </row>
    <row r="137" spans="1:16" s="143" customFormat="1" x14ac:dyDescent="0.15">
      <c r="A137" s="145"/>
      <c r="B137" s="146"/>
      <c r="C137" s="146"/>
      <c r="D137" s="179"/>
      <c r="E137" s="179"/>
      <c r="F137" s="180"/>
      <c r="G137" s="181"/>
      <c r="H137" s="147"/>
      <c r="I137" s="180"/>
      <c r="J137" s="182"/>
      <c r="K137" s="182"/>
      <c r="L137" s="182"/>
      <c r="M137" s="182"/>
      <c r="N137" s="181"/>
      <c r="O137" s="179"/>
      <c r="P137" s="182"/>
    </row>
    <row r="138" spans="1:16" s="143" customFormat="1" x14ac:dyDescent="0.15">
      <c r="A138" s="145"/>
      <c r="B138" s="146"/>
      <c r="C138" s="146"/>
      <c r="D138" s="179"/>
      <c r="E138" s="179"/>
      <c r="F138" s="180"/>
      <c r="G138" s="181"/>
      <c r="H138" s="147"/>
      <c r="I138" s="180"/>
      <c r="J138" s="182"/>
      <c r="K138" s="182"/>
      <c r="L138" s="182"/>
      <c r="M138" s="182"/>
      <c r="N138" s="181"/>
      <c r="O138" s="179"/>
      <c r="P138" s="182"/>
    </row>
    <row r="139" spans="1:16" s="143" customFormat="1" x14ac:dyDescent="0.15">
      <c r="A139" s="145"/>
      <c r="B139" s="146"/>
      <c r="C139" s="146"/>
      <c r="D139" s="179"/>
      <c r="E139" s="179"/>
      <c r="F139" s="180"/>
      <c r="G139" s="181"/>
      <c r="H139" s="147"/>
      <c r="I139" s="180"/>
      <c r="J139" s="182"/>
      <c r="K139" s="182"/>
      <c r="L139" s="182"/>
      <c r="M139" s="182"/>
      <c r="N139" s="181"/>
      <c r="O139" s="179"/>
      <c r="P139" s="182"/>
    </row>
    <row r="140" spans="1:16" s="143" customFormat="1" x14ac:dyDescent="0.15">
      <c r="A140" s="145"/>
      <c r="B140" s="146"/>
      <c r="C140" s="146"/>
      <c r="D140" s="179"/>
      <c r="E140" s="179"/>
      <c r="F140" s="180"/>
      <c r="G140" s="181"/>
      <c r="H140" s="147"/>
      <c r="I140" s="180"/>
      <c r="J140" s="182"/>
      <c r="K140" s="182"/>
      <c r="L140" s="182"/>
      <c r="M140" s="182"/>
      <c r="N140" s="181"/>
      <c r="O140" s="179"/>
      <c r="P140" s="182"/>
    </row>
    <row r="141" spans="1:16" s="143" customFormat="1" x14ac:dyDescent="0.15">
      <c r="A141" s="145"/>
      <c r="B141" s="146"/>
      <c r="C141" s="146"/>
      <c r="D141" s="179"/>
      <c r="E141" s="179"/>
      <c r="F141" s="180"/>
      <c r="G141" s="181"/>
      <c r="H141" s="147"/>
      <c r="I141" s="180"/>
      <c r="J141" s="182"/>
      <c r="K141" s="182"/>
      <c r="L141" s="182"/>
      <c r="M141" s="182"/>
      <c r="N141" s="181"/>
      <c r="O141" s="179"/>
      <c r="P141" s="182"/>
    </row>
    <row r="142" spans="1:16" s="143" customFormat="1" x14ac:dyDescent="0.15">
      <c r="A142" s="145"/>
      <c r="B142" s="146"/>
      <c r="C142" s="146"/>
      <c r="D142" s="179"/>
      <c r="E142" s="179"/>
      <c r="F142" s="180"/>
      <c r="G142" s="181"/>
      <c r="H142" s="147"/>
      <c r="I142" s="180"/>
      <c r="J142" s="182"/>
      <c r="K142" s="182"/>
      <c r="L142" s="182"/>
      <c r="M142" s="182"/>
      <c r="N142" s="181"/>
      <c r="O142" s="179"/>
      <c r="P142" s="182"/>
    </row>
    <row r="143" spans="1:16" s="143" customFormat="1" x14ac:dyDescent="0.15">
      <c r="A143" s="145"/>
      <c r="B143" s="146"/>
      <c r="C143" s="146"/>
      <c r="D143" s="179"/>
      <c r="E143" s="179"/>
      <c r="F143" s="180"/>
      <c r="G143" s="181"/>
      <c r="H143" s="147"/>
      <c r="I143" s="180"/>
      <c r="J143" s="182"/>
      <c r="K143" s="182"/>
      <c r="L143" s="182"/>
      <c r="M143" s="182"/>
      <c r="N143" s="181"/>
      <c r="O143" s="179"/>
      <c r="P143" s="182"/>
    </row>
  </sheetData>
  <mergeCells count="23">
    <mergeCell ref="E27:E29"/>
    <mergeCell ref="E71:J71"/>
    <mergeCell ref="F62:F63"/>
    <mergeCell ref="G27:H27"/>
    <mergeCell ref="G28:H28"/>
    <mergeCell ref="E30:E60"/>
    <mergeCell ref="I30:I32"/>
    <mergeCell ref="G36:G43"/>
    <mergeCell ref="G44:G51"/>
    <mergeCell ref="G52:G59"/>
    <mergeCell ref="F37:F44"/>
    <mergeCell ref="D3:D4"/>
    <mergeCell ref="E11:F17"/>
    <mergeCell ref="D23:D24"/>
    <mergeCell ref="E24:J24"/>
    <mergeCell ref="G9:G22"/>
    <mergeCell ref="L3:L4"/>
    <mergeCell ref="M3:M4"/>
    <mergeCell ref="I3:I4"/>
    <mergeCell ref="K3:K4"/>
    <mergeCell ref="E25:J25"/>
    <mergeCell ref="E3:H4"/>
    <mergeCell ref="J3:J4"/>
  </mergeCells>
  <phoneticPr fontId="2"/>
  <conditionalFormatting sqref="P65">
    <cfRule type="expression" dxfId="41" priority="443" stopIfTrue="1">
      <formula>P65="参加資格無し"</formula>
    </cfRule>
  </conditionalFormatting>
  <conditionalFormatting sqref="P71">
    <cfRule type="expression" dxfId="40" priority="444" stopIfTrue="1">
      <formula>P71="参加資格無し"</formula>
    </cfRule>
  </conditionalFormatting>
  <conditionalFormatting sqref="L17:L18 L6:L9 L15 L23">
    <cfRule type="cellIs" dxfId="39" priority="425" stopIfTrue="1" operator="equal">
      <formula>"×"</formula>
    </cfRule>
  </conditionalFormatting>
  <conditionalFormatting sqref="L25">
    <cfRule type="cellIs" dxfId="38" priority="422" stopIfTrue="1" operator="equal">
      <formula>"×"</formula>
    </cfRule>
  </conditionalFormatting>
  <conditionalFormatting sqref="F30:P35">
    <cfRule type="expression" dxfId="37" priority="262" stopIfTrue="1">
      <formula>$B30="×"</formula>
    </cfRule>
  </conditionalFormatting>
  <conditionalFormatting sqref="L65">
    <cfRule type="expression" dxfId="36" priority="415" stopIfTrue="1">
      <formula>$B65="×"</formula>
    </cfRule>
  </conditionalFormatting>
  <conditionalFormatting sqref="M65">
    <cfRule type="expression" dxfId="35" priority="416" stopIfTrue="1">
      <formula>$B65="×"</formula>
    </cfRule>
    <cfRule type="expression" dxfId="34" priority="417" stopIfTrue="1">
      <formula>M65="参加資格無し"</formula>
    </cfRule>
  </conditionalFormatting>
  <conditionalFormatting sqref="M71">
    <cfRule type="expression" dxfId="33" priority="414" stopIfTrue="1">
      <formula>M71="参加資格無し"</formula>
    </cfRule>
  </conditionalFormatting>
  <conditionalFormatting sqref="F52:F59 I37:J59 J36 L36:M59 O36:P59">
    <cfRule type="expression" dxfId="32" priority="266" stopIfTrue="1">
      <formula>$B36="×"</formula>
    </cfRule>
  </conditionalFormatting>
  <conditionalFormatting sqref="N7:N8">
    <cfRule type="cellIs" dxfId="31" priority="298" operator="equal">
      <formula>"選択してください"</formula>
    </cfRule>
  </conditionalFormatting>
  <conditionalFormatting sqref="N15">
    <cfRule type="cellIs" dxfId="30" priority="297" operator="equal">
      <formula>"選択してください"</formula>
    </cfRule>
  </conditionalFormatting>
  <conditionalFormatting sqref="N16">
    <cfRule type="cellIs" dxfId="29" priority="296" operator="equal">
      <formula>"選択してください"</formula>
    </cfRule>
  </conditionalFormatting>
  <conditionalFormatting sqref="N27">
    <cfRule type="cellIs" dxfId="28" priority="294" operator="equal">
      <formula>"選択してください"</formula>
    </cfRule>
  </conditionalFormatting>
  <conditionalFormatting sqref="N34">
    <cfRule type="cellIs" dxfId="27" priority="418" operator="equal">
      <formula>"選択してください"</formula>
    </cfRule>
  </conditionalFormatting>
  <conditionalFormatting sqref="N61">
    <cfRule type="cellIs" dxfId="26" priority="272" operator="equal">
      <formula>"選択してください"</formula>
    </cfRule>
  </conditionalFormatting>
  <conditionalFormatting sqref="F27:I27 K27:P27">
    <cfRule type="expression" dxfId="25" priority="271">
      <formula>$B$27="×"</formula>
    </cfRule>
  </conditionalFormatting>
  <conditionalFormatting sqref="F28:I28 K28:P28">
    <cfRule type="expression" dxfId="24" priority="345">
      <formula>$B$28="×"</formula>
    </cfRule>
  </conditionalFormatting>
  <conditionalFormatting sqref="N30">
    <cfRule type="cellIs" dxfId="23" priority="281" operator="equal">
      <formula>"選択してください"</formula>
    </cfRule>
  </conditionalFormatting>
  <conditionalFormatting sqref="N25">
    <cfRule type="cellIs" dxfId="22" priority="260" operator="equal">
      <formula>"選択してください"</formula>
    </cfRule>
  </conditionalFormatting>
  <conditionalFormatting sqref="H13">
    <cfRule type="expression" dxfId="21" priority="248" stopIfTrue="1">
      <formula>$B13="×"</formula>
    </cfRule>
  </conditionalFormatting>
  <conditionalFormatting sqref="H11">
    <cfRule type="expression" dxfId="20" priority="247" stopIfTrue="1">
      <formula>$B11="×"</formula>
    </cfRule>
  </conditionalFormatting>
  <conditionalFormatting sqref="N6">
    <cfRule type="cellIs" dxfId="19" priority="95" operator="equal">
      <formula>"選択してください"</formula>
    </cfRule>
  </conditionalFormatting>
  <conditionalFormatting sqref="F36 F45:F51">
    <cfRule type="expression" dxfId="18" priority="10">
      <formula>$B$349="×"</formula>
    </cfRule>
  </conditionalFormatting>
  <conditionalFormatting sqref="G36:H59">
    <cfRule type="expression" dxfId="17" priority="8">
      <formula>$B$342="×"</formula>
    </cfRule>
  </conditionalFormatting>
  <conditionalFormatting sqref="I36">
    <cfRule type="expression" dxfId="16" priority="7">
      <formula>$B$342="×"</formula>
    </cfRule>
  </conditionalFormatting>
  <conditionalFormatting sqref="K36:K59">
    <cfRule type="expression" dxfId="15" priority="6">
      <formula>$B$342="×"</formula>
    </cfRule>
  </conditionalFormatting>
  <conditionalFormatting sqref="N42">
    <cfRule type="cellIs" dxfId="14" priority="5" operator="equal">
      <formula>"選択してください"</formula>
    </cfRule>
  </conditionalFormatting>
  <conditionalFormatting sqref="N43">
    <cfRule type="cellIs" dxfId="13" priority="4" operator="equal">
      <formula>"選択してください"</formula>
    </cfRule>
  </conditionalFormatting>
  <conditionalFormatting sqref="N58:N59">
    <cfRule type="cellIs" dxfId="12" priority="3" operator="equal">
      <formula>"選択してください"</formula>
    </cfRule>
  </conditionalFormatting>
  <conditionalFormatting sqref="N50:N51">
    <cfRule type="cellIs" dxfId="11" priority="2" operator="equal">
      <formula>"選択してください"</formula>
    </cfRule>
  </conditionalFormatting>
  <conditionalFormatting sqref="N36:N59">
    <cfRule type="expression" dxfId="10" priority="1">
      <formula>$B$343="×"</formula>
    </cfRule>
  </conditionalFormatting>
  <conditionalFormatting sqref="J66">
    <cfRule type="expression" dxfId="9" priority="479">
      <formula>AND(#REF!&lt;&gt;"熊本地震地域JV",#REF!&lt;&gt;"若手実績評価型",#REF!&lt;&gt;"企業実績評価型",#REF!&lt;&gt;"技術提案チャレンジ型",#REF!&lt;&gt;"機械チャレンジ型",#REF!&lt;&gt;"営繕チャレンジ型",#REF!&lt;&gt;"担い手確保型",#REF!&lt;&gt;20)</formula>
    </cfRule>
    <cfRule type="expression" dxfId="8" priority="480">
      <formula>AND(#REF!="－",#REF!&lt;&gt;20)</formula>
    </cfRule>
    <cfRule type="expression" dxfId="7" priority="481">
      <formula>AND(#REF!="参入促進型",#REF!&lt;&gt;20)</formula>
    </cfRule>
    <cfRule type="expression" dxfId="6" priority="482">
      <formula>AND(#REF!="若手技術者評価型",#REF!&lt;&gt;10)</formula>
    </cfRule>
    <cfRule type="expression" dxfId="5" priority="483">
      <formula>AND(#REF!="企業実績評価型",#REF!&lt;&gt;10)</formula>
    </cfRule>
    <cfRule type="expression" dxfId="4" priority="484">
      <formula>AND(#REF!="熊本地震地域JV",#REF!&lt;&gt;12)</formula>
    </cfRule>
    <cfRule type="expression" dxfId="3" priority="485">
      <formula>AND(#REF!="営繕チャレンジ型",#REF!&lt;&gt;0)</formula>
    </cfRule>
    <cfRule type="expression" dxfId="2" priority="486">
      <formula>AND(#REF!="機械チャレンジ型",#REF!&lt;&gt;0)</formula>
    </cfRule>
    <cfRule type="expression" dxfId="1" priority="487">
      <formula>AND(#REF!="技術提案チャレンジ型",#REF!&lt;&gt;0)</formula>
    </cfRule>
    <cfRule type="expression" dxfId="0" priority="488">
      <formula>AND(#REF!="担い手確保型",#REF!&lt;&gt;0)</formula>
    </cfRule>
  </conditionalFormatting>
  <dataValidations xWindow="967" yWindow="490" count="14">
    <dataValidation type="list" allowBlank="1" showInputMessage="1" showErrorMessage="1" sqref="L36 O27 L27 O36" xr:uid="{00000000-0002-0000-0100-000000000000}">
      <formula1>$E$98:$E$100</formula1>
    </dataValidation>
    <dataValidation type="list" allowBlank="1" showInputMessage="1" showErrorMessage="1" sqref="N61 K61" xr:uid="{00000000-0002-0000-0100-000001000000}">
      <formula1>"九地整,福岡県,佐賀県,長崎県,熊本県,大分県,宮崎県,鹿児島県,無,選択してください"</formula1>
    </dataValidation>
    <dataValidation type="list" allowBlank="1" showInputMessage="1" sqref="N62 K62" xr:uid="{00000000-0002-0000-0100-000002000000}">
      <formula1>"指名停止,文書注意,口頭注意"</formula1>
    </dataValidation>
    <dataValidation type="list" allowBlank="1" showInputMessage="1" sqref="N34 K34" xr:uid="{00000000-0002-0000-0100-000003000000}">
      <formula1>"有,無,選択してください"</formula1>
    </dataValidation>
    <dataValidation type="list" allowBlank="1" showInputMessage="1" sqref="K58 N15 K15 K42 K50 N42 N50 N58" xr:uid="{00000000-0002-0000-0100-000004000000}">
      <formula1>"単体,JV  （出資比率）,選択してください"</formula1>
    </dataValidation>
    <dataValidation type="list" allowBlank="1" showInputMessage="1" showErrorMessage="1" sqref="K25 N6 N8 K6 K8 N25" xr:uid="{00000000-0002-0000-0100-00000A000000}">
      <formula1>"該当無し,該当（参加資格無し）,選択してください"</formula1>
    </dataValidation>
    <dataValidation type="list" allowBlank="1" showInputMessage="1" sqref="K59 N16 K16 K51 K43 N43 N51 N59" xr:uid="{00000000-0002-0000-0100-00000C000000}">
      <formula1>"有 （登録番号）,無,選択してください"</formula1>
    </dataValidation>
    <dataValidation imeMode="off" allowBlank="1" showInputMessage="1" showErrorMessage="1" sqref="N17 K17" xr:uid="{00000000-0002-0000-0100-00000D000000}"/>
    <dataValidation type="list" allowBlank="1" showInputMessage="1" showErrorMessage="1" sqref="O17 L17" xr:uid="{00000000-0002-0000-0100-000017000000}">
      <formula1>"○,×"</formula1>
    </dataValidation>
    <dataValidation type="list" allowBlank="1" showInputMessage="1" showErrorMessage="1" sqref="N7 K7" xr:uid="{00000000-0002-0000-0100-000018000000}">
      <formula1>"認定あり,認定なし（参加資格無し）,選択してください"</formula1>
    </dataValidation>
    <dataValidation type="list" allowBlank="1" showInputMessage="1" showErrorMessage="1" sqref="O28 L28" xr:uid="{00000000-0002-0000-0100-00001A000000}">
      <formula1>$E$76:$E$82</formula1>
    </dataValidation>
    <dataValidation type="list" allowBlank="1" showInputMessage="1" showErrorMessage="1" sqref="O30 L30" xr:uid="{00000000-0002-0000-0100-00001B000000}">
      <formula1>$E$92:$E$95</formula1>
    </dataValidation>
    <dataValidation type="list" allowBlank="1" showInputMessage="1" sqref="N27 K27" xr:uid="{00000000-0002-0000-0100-00001F000000}">
      <formula1>"より同種性の高い工事,同種性の高い工事,同種性が認められる工事,選択してください"</formula1>
    </dataValidation>
    <dataValidation type="list" allowBlank="1" showInputMessage="1" sqref="K30 N30" xr:uid="{75B7B008-EE6A-4C1F-83DE-FD05398A17C5}">
      <formula1>"災害協定等に基づいた活動実績あり,直接事業との災害協定に基づいた巡視等の実績あり,直接災害協定の締結あり活動実績なし,直接災害協定の締結なし,選択してください"</formula1>
    </dataValidation>
  </dataValidations>
  <printOptions horizontalCentered="1"/>
  <pageMargins left="3.937007874015748E-2" right="3.937007874015748E-2" top="0.15748031496062992" bottom="0.15748031496062992" header="0.31496062992125984" footer="0.31496062992125984"/>
  <pageSetup paperSize="8" scale="60" fitToHeight="0"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8</vt:i4>
      </vt:variant>
    </vt:vector>
  </HeadingPairs>
  <TitlesOfParts>
    <vt:vector size="9" baseType="lpstr">
      <vt:lpstr>（別記様式２）申請書確認表</vt:lpstr>
      <vt:lpstr>h業者_加算点合計_技術提案</vt:lpstr>
      <vt:lpstr>'（別記様式２）申請書確認表'!Print_Area</vt:lpstr>
      <vt:lpstr>'（別記様式２）申請書確認表'!Print_Titles</vt:lpstr>
      <vt:lpstr>指数_2段階</vt:lpstr>
      <vt:lpstr>指数_3段階</vt:lpstr>
      <vt:lpstr>指数_4段階</vt:lpstr>
      <vt:lpstr>指数_5段階</vt:lpstr>
      <vt:lpstr>指数_7段階</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杉野 公宣</dc:creator>
  <cp:lastModifiedBy>梶原 真一郎</cp:lastModifiedBy>
  <cp:lastPrinted>2021-07-02T05:40:53Z</cp:lastPrinted>
  <dcterms:created xsi:type="dcterms:W3CDTF">2002-08-29T10:44:30Z</dcterms:created>
  <dcterms:modified xsi:type="dcterms:W3CDTF">2021-07-02T06:11:41Z</dcterms:modified>
</cp:coreProperties>
</file>