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29.240.221\道路管理課\03　管理係\100 道守\⑤みちづくしinのべおか2025\みちづくしin延岡2025関係資料\05_開催案内\"/>
    </mc:Choice>
  </mc:AlternateContent>
  <xr:revisionPtr revIDLastSave="0" documentId="13_ncr:1_{4694C001-D502-413B-A349-CCC4ACD2EF83}" xr6:coauthVersionLast="47" xr6:coauthVersionMax="47" xr10:uidLastSave="{00000000-0000-0000-0000-000000000000}"/>
  <bookViews>
    <workbookView xWindow="480" yWindow="500" windowWidth="17570" windowHeight="10190" tabRatio="748" activeTab="2" xr2:uid="{6E6E7F53-F9A9-45FD-A370-1A4778164B93}"/>
  </bookViews>
  <sheets>
    <sheet name="シングル用（記入例）" sheetId="7" r:id="rId1"/>
    <sheet name="ツイン用（記入例）" sheetId="8" r:id="rId2"/>
    <sheet name="シングル用（記入用）" sheetId="5" r:id="rId3"/>
    <sheet name="ツイン用（記入用）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5" l="1"/>
  <c r="Z31" i="8"/>
  <c r="Z32" i="8" s="1"/>
  <c r="W31" i="8"/>
  <c r="W32" i="8" s="1"/>
  <c r="V31" i="8"/>
  <c r="V32" i="8" s="1"/>
  <c r="U31" i="8"/>
  <c r="U32" i="8" s="1"/>
  <c r="T31" i="8"/>
  <c r="T32" i="8" s="1"/>
  <c r="S31" i="8"/>
  <c r="S32" i="8" s="1"/>
  <c r="R31" i="8"/>
  <c r="R32" i="8" s="1"/>
  <c r="Q31" i="8"/>
  <c r="Q32" i="8" s="1"/>
  <c r="P31" i="8"/>
  <c r="P32" i="8" s="1"/>
  <c r="O31" i="8"/>
  <c r="O32" i="8" s="1"/>
  <c r="N31" i="8"/>
  <c r="M31" i="8"/>
  <c r="M32" i="8" s="1"/>
  <c r="I31" i="8"/>
  <c r="I32" i="8" s="1"/>
  <c r="H31" i="8"/>
  <c r="H32" i="8" s="1"/>
  <c r="G31" i="8"/>
  <c r="G32" i="8" s="1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Z31" i="7"/>
  <c r="V31" i="7"/>
  <c r="S31" i="7"/>
  <c r="O31" i="7"/>
  <c r="Z30" i="7"/>
  <c r="W30" i="7"/>
  <c r="W31" i="7" s="1"/>
  <c r="V30" i="7"/>
  <c r="U30" i="7"/>
  <c r="U31" i="7" s="1"/>
  <c r="T30" i="7"/>
  <c r="T31" i="7" s="1"/>
  <c r="S30" i="7"/>
  <c r="R30" i="7"/>
  <c r="R31" i="7" s="1"/>
  <c r="Q30" i="7"/>
  <c r="Q31" i="7" s="1"/>
  <c r="P30" i="7"/>
  <c r="P31" i="7" s="1"/>
  <c r="O30" i="7"/>
  <c r="N30" i="7"/>
  <c r="M30" i="7"/>
  <c r="M31" i="7" s="1"/>
  <c r="I30" i="7"/>
  <c r="I31" i="7" s="1"/>
  <c r="H30" i="7"/>
  <c r="H31" i="7" s="1"/>
  <c r="G30" i="7"/>
  <c r="G31" i="7" s="1"/>
  <c r="AB29" i="7"/>
  <c r="AB28" i="7"/>
  <c r="AB27" i="7"/>
  <c r="AB26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I31" i="5"/>
  <c r="AB11" i="6"/>
  <c r="AB12" i="6"/>
  <c r="N31" i="6"/>
  <c r="AB10" i="5"/>
  <c r="N30" i="5"/>
  <c r="AB27" i="5"/>
  <c r="V30" i="5"/>
  <c r="V31" i="5" s="1"/>
  <c r="Z31" i="6"/>
  <c r="Z32" i="6" s="1"/>
  <c r="W31" i="6"/>
  <c r="W32" i="6" s="1"/>
  <c r="V31" i="6"/>
  <c r="V32" i="6" s="1"/>
  <c r="U31" i="6"/>
  <c r="U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M31" i="6"/>
  <c r="M32" i="6" s="1"/>
  <c r="I31" i="6"/>
  <c r="I32" i="6" s="1"/>
  <c r="H31" i="6"/>
  <c r="H32" i="6" s="1"/>
  <c r="G31" i="6"/>
  <c r="G32" i="6" s="1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1" i="5"/>
  <c r="Z30" i="5"/>
  <c r="Z31" i="5" s="1"/>
  <c r="W30" i="5"/>
  <c r="W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O30" i="5"/>
  <c r="O31" i="5" s="1"/>
  <c r="M30" i="5"/>
  <c r="M31" i="5" s="1"/>
  <c r="I30" i="5"/>
  <c r="H30" i="5"/>
  <c r="H31" i="5" s="1"/>
  <c r="G30" i="5"/>
  <c r="G31" i="5" s="1"/>
  <c r="AB29" i="5"/>
  <c r="AB28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35" i="8" l="1"/>
  <c r="AB33" i="7"/>
  <c r="AB32" i="8"/>
  <c r="AB31" i="7"/>
  <c r="AB31" i="5"/>
  <c r="AB32" i="6"/>
  <c r="AB35" i="6"/>
  <c r="AB33" i="5"/>
</calcChain>
</file>

<file path=xl/sharedStrings.xml><?xml version="1.0" encoding="utf-8"?>
<sst xmlns="http://schemas.openxmlformats.org/spreadsheetml/2006/main" count="1618" uniqueCount="84">
  <si>
    <t>金額</t>
    <rPh sb="0" eb="2">
      <t>キンガク</t>
    </rPh>
    <phoneticPr fontId="1"/>
  </si>
  <si>
    <t>合計</t>
    <rPh sb="0" eb="2">
      <t>ゴウケイ</t>
    </rPh>
    <phoneticPr fontId="1"/>
  </si>
  <si>
    <t>禁煙</t>
    <rPh sb="0" eb="2">
      <t>キンエン</t>
    </rPh>
    <phoneticPr fontId="1"/>
  </si>
  <si>
    <t>喫煙</t>
    <rPh sb="0" eb="2">
      <t>キツエン</t>
    </rPh>
    <phoneticPr fontId="1"/>
  </si>
  <si>
    <t>参加者氏名</t>
    <rPh sb="0" eb="5">
      <t>サンカシャシメイ</t>
    </rPh>
    <phoneticPr fontId="1"/>
  </si>
  <si>
    <t>現地見学会</t>
    <rPh sb="0" eb="5">
      <t>ゲンチケンガクカイ</t>
    </rPh>
    <phoneticPr fontId="1"/>
  </si>
  <si>
    <t>Aコース</t>
    <phoneticPr fontId="1"/>
  </si>
  <si>
    <t>Bコース</t>
    <phoneticPr fontId="1"/>
  </si>
  <si>
    <t>フリガナ</t>
    <phoneticPr fontId="1"/>
  </si>
  <si>
    <t>性別</t>
    <rPh sb="0" eb="2">
      <t>セイベツ</t>
    </rPh>
    <phoneticPr fontId="1"/>
  </si>
  <si>
    <t>所属団体</t>
    <rPh sb="0" eb="4">
      <t>ショゾクダンタイ</t>
    </rPh>
    <phoneticPr fontId="1"/>
  </si>
  <si>
    <t>担当者氏名</t>
    <rPh sb="0" eb="3">
      <t>タントウシャ</t>
    </rPh>
    <rPh sb="3" eb="5">
      <t>シメイ</t>
    </rPh>
    <phoneticPr fontId="1"/>
  </si>
  <si>
    <t>電子メール</t>
    <rPh sb="0" eb="2">
      <t>デンシ</t>
    </rPh>
    <phoneticPr fontId="1"/>
  </si>
  <si>
    <t>担当者所属先</t>
    <rPh sb="0" eb="3">
      <t>タントウシャ</t>
    </rPh>
    <rPh sb="3" eb="6">
      <t>ショゾクサキ</t>
    </rPh>
    <phoneticPr fontId="1"/>
  </si>
  <si>
    <t>※ 領収書の発行は振込記録で基本対応させていただきますが、必要な方は「領収書希望」の欄にチェックをお願いいたします。</t>
    <rPh sb="2" eb="5">
      <t>リョウシュウショ</t>
    </rPh>
    <rPh sb="6" eb="8">
      <t>ハッコウ</t>
    </rPh>
    <rPh sb="9" eb="13">
      <t>フリコミキロク</t>
    </rPh>
    <rPh sb="14" eb="16">
      <t>キホン</t>
    </rPh>
    <rPh sb="16" eb="18">
      <t>タイオウ</t>
    </rPh>
    <rPh sb="29" eb="31">
      <t>ヒツヨウ</t>
    </rPh>
    <rPh sb="32" eb="33">
      <t>カタ</t>
    </rPh>
    <rPh sb="35" eb="38">
      <t>リョウシュウショ</t>
    </rPh>
    <rPh sb="38" eb="40">
      <t>キボウ</t>
    </rPh>
    <rPh sb="42" eb="43">
      <t>ラン</t>
    </rPh>
    <rPh sb="50" eb="51">
      <t>ネガ</t>
    </rPh>
    <phoneticPr fontId="1"/>
  </si>
  <si>
    <t>※ ホテルは希望の優先順位をチェックしてください。必ずしも希望通りにならない場合もございます。</t>
    <rPh sb="6" eb="8">
      <t>キボウ</t>
    </rPh>
    <rPh sb="9" eb="13">
      <t>ユウセンジュンイ</t>
    </rPh>
    <rPh sb="25" eb="26">
      <t>カナラ</t>
    </rPh>
    <rPh sb="29" eb="32">
      <t>キボウドオ</t>
    </rPh>
    <rPh sb="38" eb="40">
      <t>バアイ</t>
    </rPh>
    <phoneticPr fontId="1"/>
  </si>
  <si>
    <t>朝食付</t>
    <rPh sb="0" eb="3">
      <t>チョウショクツ</t>
    </rPh>
    <phoneticPr fontId="1"/>
  </si>
  <si>
    <t>Cコース</t>
    <phoneticPr fontId="1"/>
  </si>
  <si>
    <t>山田　太郎</t>
    <rPh sb="0" eb="2">
      <t>ヤマダ</t>
    </rPh>
    <rPh sb="3" eb="5">
      <t>タロウ</t>
    </rPh>
    <phoneticPr fontId="1"/>
  </si>
  <si>
    <t>男性</t>
  </si>
  <si>
    <t>ー</t>
  </si>
  <si>
    <t>〇</t>
  </si>
  <si>
    <t>ホテル　　　第2希望</t>
    <rPh sb="6" eb="7">
      <t>ダイ</t>
    </rPh>
    <rPh sb="8" eb="10">
      <t>キボウ</t>
    </rPh>
    <phoneticPr fontId="1"/>
  </si>
  <si>
    <t>※ 2025年７月末日までにお申し込みください。</t>
    <rPh sb="6" eb="7">
      <t>ネン</t>
    </rPh>
    <rPh sb="8" eb="9">
      <t>ガツ</t>
    </rPh>
    <rPh sb="9" eb="11">
      <t>マツジツ</t>
    </rPh>
    <rPh sb="15" eb="16">
      <t>モウ</t>
    </rPh>
    <rPh sb="17" eb="18">
      <t>コ</t>
    </rPh>
    <phoneticPr fontId="1"/>
  </si>
  <si>
    <t>※ 2025年8月中旬に確定結果と請求書を順次お送りいたしますので、9月15日までに指定の銀行口座に振込んでください。</t>
    <rPh sb="6" eb="7">
      <t>ネン</t>
    </rPh>
    <rPh sb="8" eb="9">
      <t>ガツ</t>
    </rPh>
    <rPh sb="9" eb="11">
      <t>チュウジュン</t>
    </rPh>
    <rPh sb="12" eb="16">
      <t>カクテイケッカ</t>
    </rPh>
    <rPh sb="17" eb="20">
      <t>セイキュウショ</t>
    </rPh>
    <rPh sb="21" eb="23">
      <t>ジュンジ</t>
    </rPh>
    <rPh sb="24" eb="25">
      <t>オク</t>
    </rPh>
    <rPh sb="35" eb="36">
      <t>ガツ</t>
    </rPh>
    <rPh sb="38" eb="39">
      <t>ニチ</t>
    </rPh>
    <rPh sb="42" eb="44">
      <t>シテイ</t>
    </rPh>
    <rPh sb="45" eb="49">
      <t>ギンコウコウザ</t>
    </rPh>
    <rPh sb="50" eb="52">
      <t>フリコミ</t>
    </rPh>
    <phoneticPr fontId="1"/>
  </si>
  <si>
    <t>※ 10月以降のキャンセルに関しては、キャンセル料が発生する場合がございます。</t>
    <rPh sb="4" eb="5">
      <t>ガツ</t>
    </rPh>
    <rPh sb="5" eb="7">
      <t>イコウ</t>
    </rPh>
    <rPh sb="14" eb="15">
      <t>カン</t>
    </rPh>
    <rPh sb="24" eb="25">
      <t>リョウ</t>
    </rPh>
    <rPh sb="26" eb="28">
      <t>ハッセイ</t>
    </rPh>
    <rPh sb="30" eb="32">
      <t>バアイ</t>
    </rPh>
    <phoneticPr fontId="1"/>
  </si>
  <si>
    <t>担当者連絡先（電話）</t>
    <rPh sb="0" eb="3">
      <t>タントウシャ</t>
    </rPh>
    <rPh sb="3" eb="6">
      <t>レンラクサキ</t>
    </rPh>
    <rPh sb="7" eb="9">
      <t>デンワ</t>
    </rPh>
    <phoneticPr fontId="1"/>
  </si>
  <si>
    <t>申込年月日</t>
    <rPh sb="0" eb="2">
      <t>モウシコミ</t>
    </rPh>
    <rPh sb="2" eb="5">
      <t>ネンガッピ</t>
    </rPh>
    <phoneticPr fontId="1"/>
  </si>
  <si>
    <t>若山　牧水</t>
    <rPh sb="0" eb="2">
      <t>ワカヤマ</t>
    </rPh>
    <rPh sb="3" eb="5">
      <t>ボクスイ</t>
    </rPh>
    <phoneticPr fontId="1"/>
  </si>
  <si>
    <t>ヤマダ タロウ</t>
    <phoneticPr fontId="1"/>
  </si>
  <si>
    <t>ワカヤマ ボクスイ</t>
    <phoneticPr fontId="1"/>
  </si>
  <si>
    <t>宮崎　花子</t>
    <rPh sb="0" eb="2">
      <t>ミヤザキ</t>
    </rPh>
    <rPh sb="3" eb="5">
      <t>ハナコ</t>
    </rPh>
    <phoneticPr fontId="1"/>
  </si>
  <si>
    <t>女性</t>
  </si>
  <si>
    <t>ホテル　　　第3希望</t>
    <rPh sb="6" eb="7">
      <t>ダイ</t>
    </rPh>
    <rPh sb="8" eb="10">
      <t>キボウ</t>
    </rPh>
    <phoneticPr fontId="1"/>
  </si>
  <si>
    <t>ミヤザキ　ジロウ</t>
    <phoneticPr fontId="1"/>
  </si>
  <si>
    <t>宮崎　次郎</t>
    <rPh sb="0" eb="2">
      <t>ミヤザキ</t>
    </rPh>
    <rPh sb="3" eb="5">
      <t>ジロウ</t>
    </rPh>
    <phoneticPr fontId="1"/>
  </si>
  <si>
    <t>小林 麻美</t>
    <rPh sb="0" eb="2">
      <t>コバヤシ</t>
    </rPh>
    <rPh sb="3" eb="5">
      <t>アサミ</t>
    </rPh>
    <phoneticPr fontId="1"/>
  </si>
  <si>
    <t>こばやし　あさみ</t>
    <phoneticPr fontId="1"/>
  </si>
  <si>
    <t>能年 玲奈</t>
    <rPh sb="0" eb="2">
      <t>ノウネン</t>
    </rPh>
    <rPh sb="3" eb="5">
      <t>レナ</t>
    </rPh>
    <phoneticPr fontId="1"/>
  </si>
  <si>
    <t>のうねん　れな</t>
    <phoneticPr fontId="1"/>
  </si>
  <si>
    <t>白洲 次郎</t>
    <rPh sb="0" eb="2">
      <t>シラス</t>
    </rPh>
    <rPh sb="3" eb="5">
      <t>ジロウ</t>
    </rPh>
    <phoneticPr fontId="1"/>
  </si>
  <si>
    <t>しらす　じろう</t>
    <phoneticPr fontId="1"/>
  </si>
  <si>
    <t>しらす　まさこ</t>
    <phoneticPr fontId="1"/>
  </si>
  <si>
    <t>白洲 昌子</t>
    <rPh sb="0" eb="2">
      <t>シラス</t>
    </rPh>
    <rPh sb="3" eb="5">
      <t>マサコ</t>
    </rPh>
    <phoneticPr fontId="1"/>
  </si>
  <si>
    <r>
      <t>24日昼食　</t>
    </r>
    <r>
      <rPr>
        <sz val="6"/>
        <color theme="1"/>
        <rFont val="游ゴシック"/>
        <family val="3"/>
        <charset val="128"/>
        <scheme val="minor"/>
      </rPr>
      <t>（オプション）</t>
    </r>
    <rPh sb="2" eb="3">
      <t>カ</t>
    </rPh>
    <rPh sb="3" eb="5">
      <t>チュウショク</t>
    </rPh>
    <phoneticPr fontId="1"/>
  </si>
  <si>
    <t>見学会　第2希望</t>
    <rPh sb="0" eb="3">
      <t>ケンガクカイ</t>
    </rPh>
    <rPh sb="4" eb="5">
      <t>ダイ</t>
    </rPh>
    <rPh sb="6" eb="8">
      <t>キボウ</t>
    </rPh>
    <phoneticPr fontId="1"/>
  </si>
  <si>
    <t>見学会　第3希望</t>
    <rPh sb="0" eb="3">
      <t>ケンガクカイ</t>
    </rPh>
    <rPh sb="4" eb="5">
      <t>ダイ</t>
    </rPh>
    <rPh sb="6" eb="8">
      <t>キボウ</t>
    </rPh>
    <phoneticPr fontId="1"/>
  </si>
  <si>
    <t>領収書　　　　　　　　　希望</t>
    <rPh sb="0" eb="3">
      <t>リョウシュウショ</t>
    </rPh>
    <rPh sb="12" eb="14">
      <t>キボウ</t>
    </rPh>
    <phoneticPr fontId="1"/>
  </si>
  <si>
    <t>領収書　　　　　　　　　　　希望</t>
    <rPh sb="0" eb="3">
      <t>リョウシュウショ</t>
    </rPh>
    <rPh sb="14" eb="16">
      <t>キボウ</t>
    </rPh>
    <phoneticPr fontId="1"/>
  </si>
  <si>
    <r>
      <rPr>
        <sz val="9"/>
        <color theme="1"/>
        <rFont val="游ゴシック"/>
        <family val="3"/>
        <charset val="128"/>
        <scheme val="minor"/>
      </rPr>
      <t>24日昼食</t>
    </r>
    <r>
      <rPr>
        <sz val="11"/>
        <color theme="1"/>
        <rFont val="游ゴシック"/>
        <family val="2"/>
        <charset val="128"/>
        <scheme val="minor"/>
      </rPr>
      <t>　　　　　　　　　　　　</t>
    </r>
    <r>
      <rPr>
        <sz val="6"/>
        <color theme="1"/>
        <rFont val="游ゴシック"/>
        <family val="3"/>
        <charset val="128"/>
        <scheme val="minor"/>
      </rPr>
      <t>（オプション）</t>
    </r>
    <rPh sb="2" eb="3">
      <t>カ</t>
    </rPh>
    <rPh sb="3" eb="5">
      <t>チュウショク</t>
    </rPh>
    <phoneticPr fontId="1"/>
  </si>
  <si>
    <t>ルートイン延岡駅前</t>
    <rPh sb="5" eb="7">
      <t>ノベオカ</t>
    </rPh>
    <rPh sb="7" eb="9">
      <t>エキマエ</t>
    </rPh>
    <phoneticPr fontId="1"/>
  </si>
  <si>
    <t>延岡アーバンホテル</t>
    <rPh sb="0" eb="2">
      <t>ノベオカ</t>
    </rPh>
    <phoneticPr fontId="1"/>
  </si>
  <si>
    <t>アパホテル延岡駅前</t>
    <rPh sb="5" eb="9">
      <t>ノベオカエキマエ</t>
    </rPh>
    <phoneticPr fontId="1"/>
  </si>
  <si>
    <t>ルートイン延岡駅前</t>
    <rPh sb="5" eb="9">
      <t>ノベオカエキマエ</t>
    </rPh>
    <phoneticPr fontId="1"/>
  </si>
  <si>
    <t>ミヤザキ ハナコ</t>
    <phoneticPr fontId="1"/>
  </si>
  <si>
    <t>道づくし in 延岡2025 参加申込書（ツイン用）</t>
    <rPh sb="0" eb="1">
      <t>ミチ</t>
    </rPh>
    <rPh sb="8" eb="10">
      <t>ノベオカ</t>
    </rPh>
    <rPh sb="15" eb="17">
      <t>サンカ</t>
    </rPh>
    <rPh sb="17" eb="20">
      <t>モウシコミショ</t>
    </rPh>
    <rPh sb="24" eb="25">
      <t>ヨウ</t>
    </rPh>
    <phoneticPr fontId="1"/>
  </si>
  <si>
    <t>道づくし in 延岡2025 参加申込書（シングル用）</t>
    <rPh sb="0" eb="1">
      <t>ミチ</t>
    </rPh>
    <rPh sb="8" eb="10">
      <t>ノベオカ</t>
    </rPh>
    <rPh sb="15" eb="17">
      <t>サンカ</t>
    </rPh>
    <rPh sb="17" eb="20">
      <t>モウシコミショ</t>
    </rPh>
    <rPh sb="25" eb="26">
      <t>ヨウ</t>
    </rPh>
    <phoneticPr fontId="1"/>
  </si>
  <si>
    <t>延岡コース</t>
    <rPh sb="0" eb="2">
      <t>ノベオカ</t>
    </rPh>
    <phoneticPr fontId="1"/>
  </si>
  <si>
    <t>高千穂コース</t>
    <rPh sb="0" eb="3">
      <t>タカチホ</t>
    </rPh>
    <phoneticPr fontId="1"/>
  </si>
  <si>
    <t>日向コース</t>
    <rPh sb="0" eb="2">
      <t>ヒュウガ</t>
    </rPh>
    <phoneticPr fontId="1"/>
  </si>
  <si>
    <t>会議名</t>
    <rPh sb="0" eb="2">
      <t>カイギ</t>
    </rPh>
    <rPh sb="2" eb="3">
      <t>メイ</t>
    </rPh>
    <phoneticPr fontId="1"/>
  </si>
  <si>
    <t>【分類】
・道守
・事務所
・整備局
・自治体
・一般
・その他</t>
    <rPh sb="1" eb="3">
      <t>ブンルイ</t>
    </rPh>
    <rPh sb="6" eb="8">
      <t>ミチモリ</t>
    </rPh>
    <rPh sb="10" eb="13">
      <t>ジムショ</t>
    </rPh>
    <rPh sb="15" eb="18">
      <t>セイビキョク</t>
    </rPh>
    <rPh sb="20" eb="23">
      <t>ジチタイ</t>
    </rPh>
    <rPh sb="25" eb="27">
      <t>イッパン</t>
    </rPh>
    <rPh sb="31" eb="32">
      <t>タ</t>
    </rPh>
    <phoneticPr fontId="1"/>
  </si>
  <si>
    <t>番号</t>
    <rPh sb="0" eb="2">
      <t>バンゴウ</t>
    </rPh>
    <phoneticPr fontId="1"/>
  </si>
  <si>
    <t xml:space="preserve">　 </t>
  </si>
  <si>
    <t>－</t>
    <phoneticPr fontId="1"/>
  </si>
  <si>
    <t>交流集会
(初日夜)</t>
    <rPh sb="0" eb="4">
      <t>コウリュウシュウカイ</t>
    </rPh>
    <rPh sb="6" eb="8">
      <t>ショニチ</t>
    </rPh>
    <rPh sb="8" eb="9">
      <t>ヨル</t>
    </rPh>
    <phoneticPr fontId="1"/>
  </si>
  <si>
    <t>交流会
(2日目)</t>
    <rPh sb="0" eb="3">
      <t>コウリュウカイ</t>
    </rPh>
    <rPh sb="6" eb="8">
      <t>ニチメ</t>
    </rPh>
    <phoneticPr fontId="1"/>
  </si>
  <si>
    <t>－</t>
    <phoneticPr fontId="1"/>
  </si>
  <si>
    <t>※ツインルームはお一人で宿泊されても１部屋料金の請求となります。</t>
    <rPh sb="9" eb="11">
      <t>ヒトリ</t>
    </rPh>
    <rPh sb="12" eb="14">
      <t>シュクハク</t>
    </rPh>
    <rPh sb="19" eb="21">
      <t>ヘヤ</t>
    </rPh>
    <rPh sb="21" eb="23">
      <t>リョウキン</t>
    </rPh>
    <rPh sb="24" eb="26">
      <t>セイキュウ</t>
    </rPh>
    <phoneticPr fontId="1"/>
  </si>
  <si>
    <t>交通手段</t>
    <rPh sb="0" eb="2">
      <t>コウツウ</t>
    </rPh>
    <rPh sb="2" eb="4">
      <t>シュダン</t>
    </rPh>
    <phoneticPr fontId="1"/>
  </si>
  <si>
    <t>①ＪＲ
②高速バス
③自家用車
④乗り合わせ</t>
    <rPh sb="5" eb="7">
      <t>コウソク</t>
    </rPh>
    <phoneticPr fontId="1"/>
  </si>
  <si>
    <t>道守○○会議</t>
    <rPh sb="0" eb="2">
      <t>ミチモリ</t>
    </rPh>
    <rPh sb="4" eb="6">
      <t>カイギ</t>
    </rPh>
    <phoneticPr fontId="1"/>
  </si>
  <si>
    <t>道守</t>
  </si>
  <si>
    <t>一般</t>
  </si>
  <si>
    <t>(B)高千穂コース</t>
  </si>
  <si>
    <t>(C)日向コース</t>
  </si>
  <si>
    <t>(A)延岡コース</t>
  </si>
  <si>
    <t>①ＪＲ</t>
  </si>
  <si>
    <t>②高速バス</t>
  </si>
  <si>
    <t>③自家用車</t>
  </si>
  <si>
    <t>自治体</t>
  </si>
  <si>
    <t>④乗り合わせ</t>
  </si>
  <si>
    <t>延岡アーバンホテル</t>
  </si>
  <si>
    <t>ルートイン延岡駅前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</si>
</sst>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1部屋&quot;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5" fontId="0" fillId="0" borderId="0" xfId="0" applyNumberFormat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8" borderId="50" xfId="0" applyFill="1" applyBorder="1" applyAlignment="1">
      <alignment vertical="center" shrinkToFit="1"/>
    </xf>
    <xf numFmtId="0" fontId="0" fillId="8" borderId="14" xfId="0" applyFill="1" applyBorder="1" applyAlignment="1">
      <alignment vertical="center" shrinkToFit="1"/>
    </xf>
    <xf numFmtId="0" fontId="0" fillId="8" borderId="45" xfId="0" applyFill="1" applyBorder="1" applyAlignment="1">
      <alignment vertical="center" shrinkToFit="1"/>
    </xf>
    <xf numFmtId="0" fontId="0" fillId="8" borderId="30" xfId="0" applyFill="1" applyBorder="1" applyAlignment="1">
      <alignment vertical="center" shrinkToFit="1"/>
    </xf>
    <xf numFmtId="5" fontId="0" fillId="0" borderId="0" xfId="0" applyNumberFormat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5" fontId="0" fillId="10" borderId="15" xfId="0" applyNumberFormat="1" applyFill="1" applyBorder="1" applyAlignment="1">
      <alignment vertical="center" shrinkToFit="1"/>
    </xf>
    <xf numFmtId="5" fontId="0" fillId="10" borderId="31" xfId="0" applyNumberFormat="1" applyFill="1" applyBorder="1" applyAlignment="1">
      <alignment vertical="center" shrinkToFit="1"/>
    </xf>
    <xf numFmtId="0" fontId="0" fillId="10" borderId="10" xfId="0" applyFill="1" applyBorder="1" applyAlignment="1">
      <alignment horizontal="center" vertical="center" shrinkToFit="1"/>
    </xf>
    <xf numFmtId="5" fontId="0" fillId="10" borderId="51" xfId="0" applyNumberFormat="1" applyFill="1" applyBorder="1" applyAlignment="1">
      <alignment vertical="center" shrinkToFit="1"/>
    </xf>
    <xf numFmtId="5" fontId="0" fillId="10" borderId="30" xfId="0" applyNumberFormat="1" applyFill="1" applyBorder="1" applyAlignment="1">
      <alignment horizontal="center" vertical="center" shrinkToFit="1"/>
    </xf>
    <xf numFmtId="5" fontId="0" fillId="10" borderId="36" xfId="0" applyNumberFormat="1" applyFill="1" applyBorder="1">
      <alignment vertical="center"/>
    </xf>
    <xf numFmtId="5" fontId="0" fillId="10" borderId="26" xfId="0" applyNumberFormat="1" applyFill="1" applyBorder="1">
      <alignment vertical="center"/>
    </xf>
    <xf numFmtId="5" fontId="0" fillId="10" borderId="38" xfId="0" applyNumberFormat="1" applyFill="1" applyBorder="1">
      <alignment vertical="center"/>
    </xf>
    <xf numFmtId="0" fontId="0" fillId="10" borderId="28" xfId="0" applyFill="1" applyBorder="1" applyAlignment="1">
      <alignment horizontal="center" vertical="center" shrinkToFit="1"/>
    </xf>
    <xf numFmtId="0" fontId="0" fillId="10" borderId="14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10" borderId="25" xfId="0" applyFill="1" applyBorder="1" applyAlignment="1">
      <alignment horizontal="center" vertical="center" shrinkToFit="1"/>
    </xf>
    <xf numFmtId="0" fontId="0" fillId="10" borderId="50" xfId="0" applyFill="1" applyBorder="1" applyAlignment="1">
      <alignment horizontal="center" vertical="center" shrinkToFit="1"/>
    </xf>
    <xf numFmtId="5" fontId="0" fillId="10" borderId="29" xfId="0" applyNumberFormat="1" applyFill="1" applyBorder="1" applyAlignment="1">
      <alignment horizontal="center" vertical="center" shrinkToFit="1"/>
    </xf>
    <xf numFmtId="5" fontId="0" fillId="10" borderId="31" xfId="0" applyNumberFormat="1" applyFill="1" applyBorder="1" applyAlignment="1">
      <alignment horizontal="center" vertical="center" shrinkToFit="1"/>
    </xf>
    <xf numFmtId="5" fontId="0" fillId="10" borderId="27" xfId="0" applyNumberFormat="1" applyFill="1" applyBorder="1" applyAlignment="1">
      <alignment horizontal="center" vertical="center" shrinkToFit="1"/>
    </xf>
    <xf numFmtId="5" fontId="0" fillId="10" borderId="45" xfId="0" applyNumberFormat="1" applyFill="1" applyBorder="1" applyAlignment="1">
      <alignment horizontal="center" vertical="center" shrinkToFit="1"/>
    </xf>
    <xf numFmtId="5" fontId="0" fillId="10" borderId="27" xfId="0" applyNumberFormat="1" applyFill="1" applyBorder="1" applyAlignment="1">
      <alignment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5" fontId="0" fillId="0" borderId="29" xfId="0" applyNumberFormat="1" applyBorder="1" applyAlignment="1" applyProtection="1">
      <alignment horizontal="center" vertical="center" shrinkToFit="1"/>
      <protection locked="0"/>
    </xf>
    <xf numFmtId="5" fontId="0" fillId="0" borderId="30" xfId="0" applyNumberFormat="1" applyBorder="1" applyAlignment="1" applyProtection="1">
      <alignment horizontal="center" vertical="center" shrinkToFit="1"/>
      <protection locked="0"/>
    </xf>
    <xf numFmtId="5" fontId="0" fillId="0" borderId="31" xfId="0" applyNumberFormat="1" applyBorder="1" applyAlignment="1" applyProtection="1">
      <alignment horizontal="center" vertical="center" shrinkToFit="1"/>
      <protection locked="0"/>
    </xf>
    <xf numFmtId="5" fontId="0" fillId="0" borderId="27" xfId="0" applyNumberFormat="1" applyBorder="1" applyAlignment="1" applyProtection="1">
      <alignment horizontal="center" vertical="center"/>
      <protection locked="0"/>
    </xf>
    <xf numFmtId="5" fontId="0" fillId="0" borderId="31" xfId="0" applyNumberFormat="1" applyBorder="1" applyAlignment="1" applyProtection="1">
      <alignment horizontal="center" vertical="center"/>
      <protection locked="0"/>
    </xf>
    <xf numFmtId="5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6" xfId="0" applyBorder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8" borderId="14" xfId="0" applyFill="1" applyBorder="1" applyAlignment="1" applyProtection="1">
      <alignment vertical="center" shrinkToFit="1"/>
      <protection locked="0"/>
    </xf>
    <xf numFmtId="0" fontId="0" fillId="8" borderId="14" xfId="0" applyFill="1" applyBorder="1" applyAlignment="1" applyProtection="1">
      <alignment horizontal="center" vertical="center" shrinkToFit="1"/>
      <protection locked="0"/>
    </xf>
    <xf numFmtId="0" fontId="0" fillId="8" borderId="30" xfId="0" applyFill="1" applyBorder="1" applyAlignment="1" applyProtection="1">
      <alignment vertical="center" shrinkToFit="1"/>
      <protection locked="0"/>
    </xf>
    <xf numFmtId="0" fontId="0" fillId="8" borderId="30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8" borderId="41" xfId="0" applyFill="1" applyBorder="1" applyAlignment="1" applyProtection="1">
      <alignment horizontal="center" vertical="center" shrinkToFit="1"/>
      <protection locked="0"/>
    </xf>
    <xf numFmtId="0" fontId="0" fillId="10" borderId="57" xfId="0" applyFill="1" applyBorder="1" applyAlignment="1">
      <alignment horizontal="center" vertical="center" shrinkToFit="1"/>
    </xf>
    <xf numFmtId="0" fontId="0" fillId="10" borderId="41" xfId="0" applyFill="1" applyBorder="1" applyAlignment="1">
      <alignment horizontal="center" vertical="center" shrinkToFit="1"/>
    </xf>
    <xf numFmtId="0" fontId="0" fillId="10" borderId="58" xfId="0" applyFill="1" applyBorder="1" applyAlignment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textRotation="255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5" fontId="0" fillId="0" borderId="59" xfId="0" applyNumberForma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5" fontId="0" fillId="10" borderId="5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11" borderId="1" xfId="0" applyFill="1" applyBorder="1" applyAlignment="1" applyProtection="1">
      <alignment horizontal="center" vertical="center" shrinkToFit="1"/>
      <protection locked="0"/>
    </xf>
    <xf numFmtId="0" fontId="0" fillId="11" borderId="14" xfId="0" applyFill="1" applyBorder="1" applyAlignment="1" applyProtection="1">
      <alignment horizontal="center" vertical="center" shrinkToFit="1"/>
      <protection locked="0"/>
    </xf>
    <xf numFmtId="0" fontId="0" fillId="11" borderId="30" xfId="0" applyFill="1" applyBorder="1" applyAlignment="1" applyProtection="1">
      <alignment horizontal="center" vertical="center" shrinkToFit="1"/>
      <protection locked="0"/>
    </xf>
    <xf numFmtId="0" fontId="0" fillId="11" borderId="10" xfId="0" applyFill="1" applyBorder="1" applyAlignment="1">
      <alignment horizontal="center" vertical="center" shrinkToFit="1"/>
    </xf>
    <xf numFmtId="5" fontId="0" fillId="11" borderId="30" xfId="0" applyNumberFormat="1" applyFill="1" applyBorder="1" applyAlignment="1">
      <alignment horizontal="center" vertical="center" shrinkToFit="1"/>
    </xf>
    <xf numFmtId="5" fontId="0" fillId="0" borderId="2" xfId="0" applyNumberFormat="1" applyBorder="1" applyAlignment="1" applyProtection="1">
      <alignment horizontal="center" vertical="center" shrinkToFit="1"/>
      <protection locked="0"/>
    </xf>
    <xf numFmtId="5" fontId="0" fillId="0" borderId="8" xfId="0" applyNumberFormat="1" applyBorder="1" applyAlignment="1" applyProtection="1">
      <alignment horizontal="center" vertical="center"/>
      <protection locked="0"/>
    </xf>
    <xf numFmtId="5" fontId="0" fillId="0" borderId="52" xfId="0" applyNumberFormat="1" applyBorder="1" applyAlignment="1" applyProtection="1">
      <alignment horizontal="center" vertical="center" shrinkToFit="1"/>
      <protection locked="0"/>
    </xf>
    <xf numFmtId="5" fontId="0" fillId="0" borderId="62" xfId="0" applyNumberFormat="1" applyBorder="1" applyAlignment="1" applyProtection="1">
      <alignment horizontal="center" vertical="center" shrinkToFit="1"/>
      <protection locked="0"/>
    </xf>
    <xf numFmtId="5" fontId="0" fillId="0" borderId="52" xfId="0" applyNumberFormat="1" applyBorder="1" applyAlignment="1" applyProtection="1">
      <alignment horizontal="center" vertical="center"/>
      <protection locked="0"/>
    </xf>
    <xf numFmtId="5" fontId="0" fillId="11" borderId="52" xfId="0" applyNumberFormat="1" applyFill="1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wrapText="1" shrinkToFi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 shrinkToFit="1"/>
    </xf>
    <xf numFmtId="0" fontId="0" fillId="10" borderId="25" xfId="0" applyNumberFormat="1" applyFill="1" applyBorder="1" applyAlignment="1">
      <alignment vertical="center" shrinkToFit="1"/>
    </xf>
    <xf numFmtId="0" fontId="0" fillId="8" borderId="14" xfId="0" applyFont="1" applyFill="1" applyBorder="1" applyAlignment="1" applyProtection="1">
      <alignment horizontal="center" vertical="center"/>
      <protection locked="0"/>
    </xf>
    <xf numFmtId="0" fontId="0" fillId="8" borderId="5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11" borderId="24" xfId="0" applyFill="1" applyBorder="1" applyAlignment="1" applyProtection="1">
      <alignment horizontal="center" vertical="center" shrinkToFit="1"/>
      <protection locked="0"/>
    </xf>
    <xf numFmtId="5" fontId="0" fillId="11" borderId="2" xfId="0" applyNumberForma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0" fontId="0" fillId="10" borderId="60" xfId="0" applyFill="1" applyBorder="1" applyAlignment="1">
      <alignment horizontal="center" vertical="center" shrinkToFit="1"/>
    </xf>
    <xf numFmtId="5" fontId="0" fillId="10" borderId="48" xfId="0" applyNumberFormat="1" applyFill="1" applyBorder="1" applyAlignment="1">
      <alignment horizontal="center" vertical="center" shrinkToFit="1"/>
    </xf>
    <xf numFmtId="0" fontId="0" fillId="0" borderId="44" xfId="0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9" fillId="4" borderId="15" xfId="0" applyFont="1" applyFill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5" fontId="0" fillId="0" borderId="30" xfId="0" applyNumberForma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8" borderId="41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wrapText="1" shrinkToFit="1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textRotation="255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5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5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70" xfId="0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center" vertical="center" shrinkToFit="1"/>
      <protection locked="0"/>
    </xf>
    <xf numFmtId="0" fontId="0" fillId="8" borderId="72" xfId="0" applyFill="1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vertical="center" shrinkToFit="1"/>
      <protection locked="0"/>
    </xf>
    <xf numFmtId="0" fontId="0" fillId="8" borderId="71" xfId="0" applyFill="1" applyBorder="1" applyAlignment="1" applyProtection="1">
      <alignment horizontal="center" vertical="center" shrinkToFit="1"/>
      <protection locked="0"/>
    </xf>
    <xf numFmtId="0" fontId="0" fillId="0" borderId="74" xfId="0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8" borderId="74" xfId="0" applyFill="1" applyBorder="1" applyAlignment="1" applyProtection="1">
      <alignment horizontal="center" vertical="center" shrinkToFit="1"/>
      <protection locked="0"/>
    </xf>
    <xf numFmtId="0" fontId="0" fillId="8" borderId="76" xfId="0" applyFill="1" applyBorder="1" applyAlignment="1" applyProtection="1">
      <alignment horizontal="center" vertical="center" shrinkToFit="1"/>
      <protection locked="0"/>
    </xf>
    <xf numFmtId="0" fontId="0" fillId="8" borderId="65" xfId="0" applyFill="1" applyBorder="1" applyAlignment="1" applyProtection="1">
      <alignment horizontal="center" vertical="center"/>
      <protection locked="0"/>
    </xf>
    <xf numFmtId="0" fontId="0" fillId="8" borderId="77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8" borderId="41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6" fillId="7" borderId="25" xfId="0" applyFont="1" applyFill="1" applyBorder="1" applyAlignment="1" applyProtection="1">
      <alignment horizontal="center" vertical="center" wrapText="1"/>
      <protection locked="0"/>
    </xf>
    <xf numFmtId="0" fontId="0" fillId="7" borderId="26" xfId="0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" fontId="0" fillId="0" borderId="45" xfId="0" applyNumberFormat="1" applyBorder="1" applyAlignment="1" applyProtection="1">
      <alignment horizontal="center" vertical="center"/>
      <protection locked="0"/>
    </xf>
    <xf numFmtId="5" fontId="0" fillId="0" borderId="30" xfId="0" applyNumberFormat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 wrapText="1" shrinkToFit="1"/>
      <protection locked="0"/>
    </xf>
    <xf numFmtId="0" fontId="0" fillId="2" borderId="9" xfId="0" applyFill="1" applyBorder="1" applyAlignment="1" applyProtection="1">
      <alignment horizontal="center" vertical="center" wrapText="1" shrinkToFi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5" fontId="0" fillId="0" borderId="29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textRotation="255"/>
      <protection locked="0"/>
    </xf>
    <xf numFmtId="0" fontId="6" fillId="0" borderId="16" xfId="0" applyFont="1" applyBorder="1" applyAlignment="1" applyProtection="1">
      <alignment horizontal="center" vertical="center" textRotation="255"/>
      <protection locked="0"/>
    </xf>
    <xf numFmtId="0" fontId="6" fillId="0" borderId="20" xfId="0" applyFont="1" applyBorder="1" applyAlignment="1" applyProtection="1">
      <alignment horizontal="center" vertical="center" textRotation="255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3" borderId="61" xfId="0" applyFill="1" applyBorder="1" applyAlignment="1" applyProtection="1">
      <alignment horizontal="center" vertical="center" wrapText="1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5" fontId="0" fillId="0" borderId="3" xfId="0" applyNumberFormat="1" applyBorder="1" applyAlignment="1" applyProtection="1">
      <alignment horizontal="center" vertical="center" shrinkToFit="1"/>
      <protection locked="0"/>
    </xf>
    <xf numFmtId="5" fontId="0" fillId="0" borderId="8" xfId="0" applyNumberFormat="1" applyBorder="1" applyAlignment="1" applyProtection="1">
      <alignment horizontal="center" vertical="center" shrinkToFit="1"/>
      <protection locked="0"/>
    </xf>
    <xf numFmtId="5" fontId="0" fillId="11" borderId="8" xfId="0" applyNumberFormat="1" applyFill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5" fontId="0" fillId="11" borderId="62" xfId="0" applyNumberFormat="1" applyFill="1" applyBorder="1" applyAlignment="1" applyProtection="1">
      <alignment horizontal="center" vertical="center" shrinkToFit="1"/>
      <protection locked="0"/>
    </xf>
    <xf numFmtId="5" fontId="0" fillId="11" borderId="43" xfId="0" applyNumberFormat="1" applyFill="1" applyBorder="1" applyAlignment="1" applyProtection="1">
      <alignment horizontal="center" vertical="center" shrinkToFit="1"/>
      <protection locked="0"/>
    </xf>
    <xf numFmtId="0" fontId="0" fillId="5" borderId="14" xfId="0" applyFill="1" applyBorder="1" applyAlignment="1" applyProtection="1">
      <alignment horizontal="center" vertical="center" shrinkToFit="1"/>
      <protection locked="0"/>
    </xf>
    <xf numFmtId="0" fontId="0" fillId="11" borderId="50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4" fillId="7" borderId="14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9" borderId="50" xfId="0" applyFill="1" applyBorder="1" applyAlignment="1" applyProtection="1">
      <alignment horizontal="center" vertical="center" shrinkToFit="1"/>
      <protection locked="0"/>
    </xf>
    <xf numFmtId="0" fontId="0" fillId="9" borderId="14" xfId="0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8" borderId="35" xfId="0" applyFill="1" applyBorder="1" applyAlignment="1" applyProtection="1">
      <alignment horizontal="center" vertical="center" shrinkToFit="1"/>
      <protection locked="0"/>
    </xf>
    <xf numFmtId="0" fontId="0" fillId="8" borderId="53" xfId="0" applyFill="1" applyBorder="1" applyAlignment="1" applyProtection="1">
      <alignment horizontal="center" vertical="center" shrinkToFit="1"/>
      <protection locked="0"/>
    </xf>
    <xf numFmtId="0" fontId="0" fillId="8" borderId="41" xfId="0" applyFill="1" applyBorder="1" applyAlignment="1" applyProtection="1">
      <alignment horizontal="center" vertical="center" shrinkToFit="1"/>
      <protection locked="0"/>
    </xf>
    <xf numFmtId="0" fontId="0" fillId="8" borderId="52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3" borderId="39" xfId="0" applyFill="1" applyBorder="1" applyAlignment="1" applyProtection="1">
      <alignment horizontal="center" vertical="center" wrapText="1" shrinkToFit="1"/>
      <protection locked="0"/>
    </xf>
    <xf numFmtId="0" fontId="9" fillId="4" borderId="78" xfId="0" applyFont="1" applyFill="1" applyBorder="1" applyAlignment="1" applyProtection="1">
      <alignment horizontal="center" vertical="center" wrapText="1" shrinkToFi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horizontal="center" vertical="center" wrapText="1" shrinkToFit="1"/>
      <protection locked="0"/>
    </xf>
    <xf numFmtId="0" fontId="0" fillId="2" borderId="79" xfId="0" applyFill="1" applyBorder="1" applyAlignment="1" applyProtection="1">
      <alignment horizontal="center" vertical="center" wrapText="1" shrinkToFit="1"/>
      <protection locked="0"/>
    </xf>
    <xf numFmtId="0" fontId="0" fillId="2" borderId="55" xfId="0" applyFill="1" applyBorder="1" applyAlignment="1" applyProtection="1">
      <alignment horizontal="center" vertical="center" wrapText="1" shrinkToFit="1"/>
      <protection locked="0"/>
    </xf>
    <xf numFmtId="0" fontId="0" fillId="10" borderId="5" xfId="0" applyFill="1" applyBorder="1" applyAlignment="1">
      <alignment horizontal="center" vertical="center" shrinkToFit="1"/>
    </xf>
    <xf numFmtId="5" fontId="0" fillId="10" borderId="76" xfId="0" applyNumberFormat="1" applyFill="1" applyBorder="1" applyAlignment="1">
      <alignment horizontal="center" vertical="center" shrinkToFit="1"/>
    </xf>
    <xf numFmtId="0" fontId="0" fillId="0" borderId="74" xfId="0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0" borderId="74" xfId="0" applyBorder="1" applyAlignment="1" applyProtection="1">
      <alignment vertical="center" shrinkToFit="1"/>
      <protection locked="0"/>
    </xf>
    <xf numFmtId="0" fontId="0" fillId="0" borderId="76" xfId="0" applyBorder="1" applyAlignment="1" applyProtection="1">
      <alignment vertical="center" shrinkToFit="1"/>
      <protection locked="0"/>
    </xf>
    <xf numFmtId="0" fontId="0" fillId="8" borderId="74" xfId="0" applyFill="1" applyBorder="1" applyAlignment="1" applyProtection="1">
      <alignment vertical="center" shrinkToFit="1"/>
      <protection locked="0"/>
    </xf>
    <xf numFmtId="0" fontId="0" fillId="8" borderId="76" xfId="0" applyFill="1" applyBorder="1" applyAlignment="1" applyProtection="1">
      <alignment vertical="center" shrinkToFit="1"/>
      <protection locked="0"/>
    </xf>
    <xf numFmtId="0" fontId="0" fillId="2" borderId="13" xfId="0" applyFill="1" applyBorder="1" applyAlignment="1" applyProtection="1">
      <alignment horizontal="center" vertical="center" wrapText="1" shrinkToFit="1"/>
      <protection locked="0"/>
    </xf>
    <xf numFmtId="0" fontId="0" fillId="2" borderId="4" xfId="0" applyFill="1" applyBorder="1" applyAlignment="1" applyProtection="1">
      <alignment horizontal="center" vertical="center" wrapText="1" shrinkToFit="1"/>
      <protection locked="0"/>
    </xf>
    <xf numFmtId="0" fontId="0" fillId="2" borderId="43" xfId="0" applyFill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8" borderId="50" xfId="0" applyFill="1" applyBorder="1" applyAlignment="1" applyProtection="1">
      <alignment horizontal="center" vertical="center" shrinkToFit="1"/>
      <protection locked="0"/>
    </xf>
    <xf numFmtId="0" fontId="0" fillId="8" borderId="45" xfId="0" applyFill="1" applyBorder="1" applyAlignment="1" applyProtection="1">
      <alignment horizontal="center" vertical="center" shrinkToFit="1"/>
      <protection locked="0"/>
    </xf>
    <xf numFmtId="0" fontId="0" fillId="10" borderId="6" xfId="0" applyFill="1" applyBorder="1" applyAlignment="1">
      <alignment horizontal="center" vertical="center" shrinkToFit="1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71" xfId="0" applyFill="1" applyBorder="1" applyAlignment="1" applyProtection="1">
      <alignment horizontal="center" vertical="center" shrinkToFit="1"/>
      <protection locked="0"/>
    </xf>
    <xf numFmtId="0" fontId="0" fillId="2" borderId="66" xfId="0" applyFill="1" applyBorder="1" applyAlignment="1" applyProtection="1">
      <alignment horizontal="center" vertical="center" shrinkToFit="1"/>
      <protection locked="0"/>
    </xf>
    <xf numFmtId="5" fontId="0" fillId="0" borderId="37" xfId="0" applyNumberFormat="1" applyBorder="1" applyAlignment="1" applyProtection="1">
      <alignment horizontal="center" vertical="center" shrinkToFit="1"/>
      <protection locked="0"/>
    </xf>
    <xf numFmtId="5" fontId="0" fillId="0" borderId="73" xfId="0" applyNumberFormat="1" applyBorder="1" applyAlignment="1" applyProtection="1">
      <alignment horizontal="center" vertical="center" shrinkToFit="1"/>
      <protection locked="0"/>
    </xf>
    <xf numFmtId="5" fontId="0" fillId="0" borderId="56" xfId="0" applyNumberFormat="1" applyBorder="1" applyAlignment="1" applyProtection="1">
      <alignment horizontal="center" vertical="center" shrinkToFit="1"/>
      <protection locked="0"/>
    </xf>
    <xf numFmtId="5" fontId="0" fillId="0" borderId="77" xfId="0" applyNumberFormat="1" applyBorder="1" applyAlignment="1" applyProtection="1">
      <alignment horizontal="center" vertical="center" shrinkToFit="1"/>
      <protection locked="0"/>
    </xf>
    <xf numFmtId="5" fontId="0" fillId="0" borderId="55" xfId="0" applyNumberFormat="1" applyBorder="1" applyAlignment="1" applyProtection="1">
      <alignment horizontal="center" vertical="center" shrinkToFit="1"/>
      <protection locked="0"/>
    </xf>
    <xf numFmtId="0" fontId="0" fillId="0" borderId="72" xfId="0" applyBorder="1" applyAlignment="1" applyProtection="1">
      <alignment horizontal="center" vertical="center" shrinkToFit="1"/>
      <protection locked="0"/>
    </xf>
    <xf numFmtId="0" fontId="0" fillId="8" borderId="65" xfId="0" applyFill="1" applyBorder="1" applyAlignment="1" applyProtection="1">
      <alignment horizontal="center" vertical="center" shrinkToFit="1"/>
      <protection locked="0"/>
    </xf>
    <xf numFmtId="0" fontId="0" fillId="8" borderId="66" xfId="0" applyFill="1" applyBorder="1" applyAlignment="1" applyProtection="1">
      <alignment horizontal="center" vertical="center" shrinkToFit="1"/>
      <protection locked="0"/>
    </xf>
    <xf numFmtId="0" fontId="0" fillId="8" borderId="69" xfId="0" applyFill="1" applyBorder="1" applyAlignment="1" applyProtection="1">
      <alignment horizontal="center" vertical="center" shrinkToFit="1"/>
      <protection locked="0"/>
    </xf>
    <xf numFmtId="0" fontId="0" fillId="8" borderId="70" xfId="0" applyFill="1" applyBorder="1" applyAlignment="1" applyProtection="1">
      <alignment horizontal="center" vertical="center" shrinkToFit="1"/>
      <protection locked="0"/>
    </xf>
    <xf numFmtId="0" fontId="0" fillId="10" borderId="42" xfId="0" applyFill="1" applyBorder="1" applyAlignment="1">
      <alignment horizontal="center" vertical="center" shrinkToFit="1"/>
    </xf>
    <xf numFmtId="0" fontId="0" fillId="10" borderId="51" xfId="0" applyFill="1" applyBorder="1" applyAlignment="1">
      <alignment horizontal="center" vertical="center" shrinkToFit="1"/>
    </xf>
    <xf numFmtId="5" fontId="0" fillId="10" borderId="69" xfId="0" applyNumberFormat="1" applyFill="1" applyBorder="1" applyAlignment="1">
      <alignment horizontal="center" vertical="center" shrinkToFit="1"/>
    </xf>
    <xf numFmtId="5" fontId="0" fillId="10" borderId="72" xfId="0" applyNumberFormat="1" applyFill="1" applyBorder="1" applyAlignment="1">
      <alignment horizontal="center" vertical="center" shrinkToFit="1"/>
    </xf>
    <xf numFmtId="5" fontId="0" fillId="10" borderId="70" xfId="0" applyNumberFormat="1" applyFill="1" applyBorder="1" applyAlignment="1">
      <alignment horizontal="center" vertical="center" shrinkToFit="1"/>
    </xf>
    <xf numFmtId="0" fontId="0" fillId="2" borderId="61" xfId="0" applyFill="1" applyBorder="1" applyAlignment="1" applyProtection="1">
      <alignment horizontal="center" vertical="center" wrapText="1" shrinkToFit="1"/>
      <protection locked="0"/>
    </xf>
    <xf numFmtId="0" fontId="0" fillId="2" borderId="63" xfId="0" applyFill="1" applyBorder="1" applyAlignment="1" applyProtection="1">
      <alignment horizontal="center" vertical="center" wrapText="1" shrinkToFit="1"/>
      <protection locked="0"/>
    </xf>
    <xf numFmtId="0" fontId="0" fillId="2" borderId="62" xfId="0" applyFill="1" applyBorder="1" applyAlignment="1" applyProtection="1">
      <alignment horizontal="center" vertical="center" wrapText="1" shrinkToFit="1"/>
      <protection locked="0"/>
    </xf>
    <xf numFmtId="0" fontId="0" fillId="3" borderId="60" xfId="0" applyFill="1" applyBorder="1" applyAlignment="1" applyProtection="1">
      <alignment horizontal="center" vertical="center" shrinkToFit="1"/>
      <protection locked="0"/>
    </xf>
    <xf numFmtId="5" fontId="0" fillId="0" borderId="7" xfId="0" applyNumberFormat="1" applyBorder="1" applyAlignment="1" applyProtection="1">
      <alignment horizontal="center" vertical="center" shrinkToFit="1"/>
      <protection locked="0"/>
    </xf>
    <xf numFmtId="5" fontId="0" fillId="0" borderId="21" xfId="0" applyNumberFormat="1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9" fillId="4" borderId="25" xfId="0" applyFont="1" applyFill="1" applyBorder="1" applyAlignment="1" applyProtection="1">
      <alignment horizontal="center" vertical="center" wrapText="1" shrinkToFit="1"/>
      <protection locked="0"/>
    </xf>
    <xf numFmtId="0" fontId="7" fillId="0" borderId="80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 applyProtection="1">
      <alignment horizontal="center" vertical="center" shrinkToFit="1"/>
      <protection locked="0"/>
    </xf>
    <xf numFmtId="0" fontId="0" fillId="8" borderId="27" xfId="0" applyFill="1" applyBorder="1" applyAlignment="1" applyProtection="1">
      <alignment horizontal="center" vertical="center" shrinkToFit="1"/>
      <protection locked="0"/>
    </xf>
    <xf numFmtId="0" fontId="0" fillId="10" borderId="36" xfId="0" applyFill="1" applyBorder="1" applyAlignment="1">
      <alignment horizontal="center" vertical="center" shrinkToFit="1"/>
    </xf>
    <xf numFmtId="0" fontId="0" fillId="3" borderId="61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5" fontId="0" fillId="0" borderId="75" xfId="0" applyNumberFormat="1" applyBorder="1" applyAlignment="1" applyProtection="1">
      <alignment horizontal="center" vertical="center"/>
      <protection locked="0"/>
    </xf>
    <xf numFmtId="5" fontId="0" fillId="0" borderId="62" xfId="0" applyNumberFormat="1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5" borderId="50" xfId="0" applyFill="1" applyBorder="1" applyAlignment="1" applyProtection="1">
      <alignment horizontal="center" vertical="center" shrinkToFit="1"/>
      <protection locked="0"/>
    </xf>
    <xf numFmtId="176" fontId="0" fillId="0" borderId="43" xfId="0" applyNumberFormat="1" applyBorder="1" applyAlignment="1" applyProtection="1">
      <alignment horizontal="center" vertical="center" shrinkToFit="1"/>
      <protection locked="0"/>
    </xf>
    <xf numFmtId="0" fontId="0" fillId="8" borderId="13" xfId="0" applyFill="1" applyBorder="1" applyAlignment="1" applyProtection="1">
      <alignment horizontal="center" vertical="center" shrinkToFit="1"/>
      <protection locked="0"/>
    </xf>
    <xf numFmtId="0" fontId="0" fillId="9" borderId="65" xfId="0" applyFill="1" applyBorder="1" applyAlignment="1" applyProtection="1">
      <alignment horizontal="center" vertical="center" shrinkToFit="1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0" fontId="0" fillId="9" borderId="66" xfId="0" applyFill="1" applyBorder="1" applyAlignment="1" applyProtection="1">
      <alignment horizontal="center" vertical="center" shrinkToFit="1"/>
      <protection locked="0"/>
    </xf>
    <xf numFmtId="5" fontId="0" fillId="0" borderId="37" xfId="0" applyNumberFormat="1" applyBorder="1" applyAlignment="1" applyProtection="1">
      <alignment horizontal="center" vertical="center" shrinkToFit="1"/>
      <protection locked="0"/>
    </xf>
    <xf numFmtId="5" fontId="0" fillId="0" borderId="73" xfId="0" applyNumberFormat="1" applyBorder="1" applyAlignment="1" applyProtection="1">
      <alignment horizontal="center" vertical="center" shrinkToFit="1"/>
      <protection locked="0"/>
    </xf>
    <xf numFmtId="176" fontId="0" fillId="0" borderId="77" xfId="0" applyNumberFormat="1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8" borderId="57" xfId="0" applyFill="1" applyBorder="1" applyAlignment="1" applyProtection="1">
      <alignment horizontal="center" vertical="center" shrinkToFit="1"/>
      <protection locked="0"/>
    </xf>
    <xf numFmtId="0" fontId="0" fillId="8" borderId="58" xfId="0" applyFill="1" applyBorder="1" applyAlignment="1" applyProtection="1">
      <alignment horizontal="center" vertical="center" shrinkToFit="1"/>
      <protection locked="0"/>
    </xf>
    <xf numFmtId="0" fontId="0" fillId="5" borderId="74" xfId="0" applyFill="1" applyBorder="1" applyAlignment="1" applyProtection="1">
      <alignment horizontal="center" vertical="center" shrinkToFit="1"/>
      <protection locked="0"/>
    </xf>
    <xf numFmtId="5" fontId="0" fillId="0" borderId="75" xfId="0" applyNumberFormat="1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43" xfId="0" applyBorder="1" applyAlignment="1" applyProtection="1">
      <alignment horizontal="center" vertical="center" wrapText="1" shrinkToFit="1"/>
      <protection locked="0"/>
    </xf>
    <xf numFmtId="0" fontId="0" fillId="8" borderId="13" xfId="0" applyFill="1" applyBorder="1" applyAlignment="1" applyProtection="1">
      <alignment horizontal="center" vertical="center" shrinkToFit="1"/>
      <protection locked="0"/>
    </xf>
    <xf numFmtId="0" fontId="0" fillId="8" borderId="43" xfId="0" applyFill="1" applyBorder="1" applyAlignment="1" applyProtection="1">
      <alignment horizontal="center" vertical="center" shrinkToFit="1"/>
      <protection locked="0"/>
    </xf>
    <xf numFmtId="0" fontId="0" fillId="11" borderId="65" xfId="0" applyFill="1" applyBorder="1" applyAlignment="1" applyProtection="1">
      <alignment horizontal="center" vertical="center"/>
      <protection locked="0"/>
    </xf>
    <xf numFmtId="0" fontId="0" fillId="11" borderId="71" xfId="0" applyFill="1" applyBorder="1" applyAlignment="1" applyProtection="1">
      <alignment horizontal="center" vertical="center"/>
      <protection locked="0"/>
    </xf>
    <xf numFmtId="0" fontId="0" fillId="11" borderId="66" xfId="0" applyFill="1" applyBorder="1" applyAlignment="1" applyProtection="1">
      <alignment horizontal="center" vertical="center"/>
      <protection locked="0"/>
    </xf>
    <xf numFmtId="0" fontId="0" fillId="11" borderId="67" xfId="0" applyFill="1" applyBorder="1" applyAlignment="1" applyProtection="1">
      <alignment horizontal="center" vertical="center" shrinkToFit="1"/>
      <protection locked="0"/>
    </xf>
    <xf numFmtId="0" fontId="0" fillId="11" borderId="68" xfId="0" applyFill="1" applyBorder="1" applyAlignment="1" applyProtection="1">
      <alignment horizontal="center" vertical="center" shrinkToFit="1"/>
      <protection locked="0"/>
    </xf>
    <xf numFmtId="5" fontId="0" fillId="11" borderId="37" xfId="0" applyNumberFormat="1" applyFill="1" applyBorder="1" applyAlignment="1" applyProtection="1">
      <alignment horizontal="center" vertical="center" shrinkToFit="1"/>
      <protection locked="0"/>
    </xf>
    <xf numFmtId="5" fontId="0" fillId="11" borderId="73" xfId="0" applyNumberFormat="1" applyFill="1" applyBorder="1" applyAlignment="1" applyProtection="1">
      <alignment horizontal="center" vertical="center" shrinkToFit="1"/>
      <protection locked="0"/>
    </xf>
    <xf numFmtId="5" fontId="0" fillId="11" borderId="56" xfId="0" applyNumberFormat="1" applyFill="1" applyBorder="1" applyAlignment="1" applyProtection="1">
      <alignment horizontal="center" vertical="center" shrinkToFit="1"/>
      <protection locked="0"/>
    </xf>
    <xf numFmtId="5" fontId="0" fillId="11" borderId="20" xfId="0" applyNumberFormat="1" applyFill="1" applyBorder="1" applyAlignment="1" applyProtection="1">
      <alignment horizontal="center" vertical="center" shrinkToFit="1"/>
      <protection locked="0"/>
    </xf>
    <xf numFmtId="5" fontId="0" fillId="11" borderId="55" xfId="0" applyNumberFormat="1" applyFill="1" applyBorder="1" applyAlignment="1" applyProtection="1">
      <alignment horizontal="center" vertical="center" shrinkToFit="1"/>
      <protection locked="0"/>
    </xf>
    <xf numFmtId="0" fontId="0" fillId="11" borderId="65" xfId="0" applyFill="1" applyBorder="1" applyAlignment="1" applyProtection="1">
      <alignment horizontal="center" vertical="center" shrinkToFit="1"/>
      <protection locked="0"/>
    </xf>
    <xf numFmtId="0" fontId="0" fillId="11" borderId="71" xfId="0" applyFill="1" applyBorder="1" applyAlignment="1" applyProtection="1">
      <alignment horizontal="center" vertical="center" shrinkToFit="1"/>
      <protection locked="0"/>
    </xf>
    <xf numFmtId="0" fontId="0" fillId="11" borderId="66" xfId="0" applyFill="1" applyBorder="1" applyAlignment="1" applyProtection="1">
      <alignment horizontal="center" vertical="center" shrinkToFit="1"/>
      <protection locked="0"/>
    </xf>
    <xf numFmtId="0" fontId="0" fillId="11" borderId="69" xfId="0" applyFill="1" applyBorder="1" applyAlignment="1" applyProtection="1">
      <alignment horizontal="center" vertical="center" shrinkToFit="1"/>
      <protection locked="0"/>
    </xf>
    <xf numFmtId="0" fontId="0" fillId="11" borderId="72" xfId="0" applyFill="1" applyBorder="1" applyAlignment="1" applyProtection="1">
      <alignment horizontal="center" vertical="center" shrinkToFit="1"/>
      <protection locked="0"/>
    </xf>
    <xf numFmtId="0" fontId="0" fillId="11" borderId="70" xfId="0" applyFill="1" applyBorder="1" applyAlignment="1" applyProtection="1">
      <alignment horizontal="center" vertical="center" shrinkToFit="1"/>
      <protection locked="0"/>
    </xf>
    <xf numFmtId="0" fontId="0" fillId="11" borderId="42" xfId="0" applyFill="1" applyBorder="1" applyAlignment="1">
      <alignment horizontal="center" vertical="center" shrinkToFit="1"/>
    </xf>
    <xf numFmtId="0" fontId="0" fillId="11" borderId="51" xfId="0" applyFill="1" applyBorder="1" applyAlignment="1">
      <alignment horizontal="center" vertical="center" shrinkToFit="1"/>
    </xf>
    <xf numFmtId="5" fontId="0" fillId="11" borderId="69" xfId="0" applyNumberFormat="1" applyFill="1" applyBorder="1" applyAlignment="1">
      <alignment horizontal="center" vertical="center" shrinkToFit="1"/>
    </xf>
    <xf numFmtId="5" fontId="0" fillId="11" borderId="72" xfId="0" applyNumberFormat="1" applyFill="1" applyBorder="1" applyAlignment="1">
      <alignment horizontal="center" vertical="center" shrinkToFit="1"/>
    </xf>
    <xf numFmtId="5" fontId="0" fillId="11" borderId="70" xfId="0" applyNumberFormat="1" applyFill="1" applyBorder="1" applyAlignment="1">
      <alignment horizontal="center" vertical="center" shrinkToFit="1"/>
    </xf>
    <xf numFmtId="0" fontId="0" fillId="0" borderId="74" xfId="0" applyBorder="1" applyAlignment="1" applyProtection="1">
      <alignment horizontal="center" vertical="center" wrapText="1" shrinkToFi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0" fillId="0" borderId="75" xfId="0" applyBorder="1" applyAlignment="1" applyProtection="1">
      <alignment horizontal="center" vertical="center" wrapText="1" shrinkToFit="1"/>
      <protection locked="0"/>
    </xf>
    <xf numFmtId="0" fontId="0" fillId="0" borderId="62" xfId="0" applyBorder="1" applyAlignment="1" applyProtection="1">
      <alignment horizontal="center" vertical="center" wrapText="1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8" borderId="61" xfId="0" applyFill="1" applyBorder="1" applyAlignment="1" applyProtection="1">
      <alignment horizontal="center" vertical="center" shrinkToFit="1"/>
      <protection locked="0"/>
    </xf>
    <xf numFmtId="0" fontId="0" fillId="8" borderId="62" xfId="0" applyFill="1" applyBorder="1" applyAlignment="1" applyProtection="1">
      <alignment horizontal="center" vertical="center" shrinkToFit="1"/>
      <protection locked="0"/>
    </xf>
    <xf numFmtId="0" fontId="4" fillId="7" borderId="25" xfId="0" applyFont="1" applyFill="1" applyBorder="1" applyAlignment="1" applyProtection="1">
      <alignment horizontal="center" vertical="center" wrapText="1" shrinkToFit="1"/>
      <protection locked="0"/>
    </xf>
    <xf numFmtId="0" fontId="4" fillId="7" borderId="26" xfId="0" applyFont="1" applyFill="1" applyBorder="1" applyAlignment="1" applyProtection="1">
      <alignment horizontal="center" vertical="center" wrapText="1" shrinkToFit="1"/>
      <protection locked="0"/>
    </xf>
    <xf numFmtId="5" fontId="0" fillId="0" borderId="38" xfId="0" applyNumberFormat="1" applyBorder="1" applyAlignment="1" applyProtection="1">
      <alignment horizontal="center" vertical="center" shrinkToFit="1"/>
      <protection locked="0"/>
    </xf>
    <xf numFmtId="5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7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5" fontId="0" fillId="10" borderId="78" xfId="0" applyNumberFormat="1" applyFill="1" applyBorder="1" applyAlignment="1">
      <alignment vertical="center" shrinkToFit="1"/>
    </xf>
    <xf numFmtId="5" fontId="0" fillId="10" borderId="49" xfId="0" applyNumberFormat="1" applyFill="1" applyBorder="1" applyAlignment="1">
      <alignment vertical="center" shrinkToFit="1"/>
    </xf>
    <xf numFmtId="5" fontId="0" fillId="10" borderId="54" xfId="0" applyNumberFormat="1" applyFill="1" applyBorder="1" applyAlignment="1">
      <alignment vertical="center" shrinkToFit="1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8643-2834-444F-855A-F11336CDA8F5}">
  <sheetPr>
    <tabColor rgb="FFFF0000"/>
  </sheetPr>
  <dimension ref="A1:AB37"/>
  <sheetViews>
    <sheetView workbookViewId="0">
      <selection activeCell="M10" sqref="M10"/>
    </sheetView>
  </sheetViews>
  <sheetFormatPr defaultRowHeight="18" x14ac:dyDescent="0.55000000000000004"/>
  <cols>
    <col min="1" max="1" width="3.5" bestFit="1" customWidth="1"/>
    <col min="2" max="2" width="13.6640625" customWidth="1"/>
    <col min="3" max="3" width="7.75" customWidth="1"/>
    <col min="4" max="5" width="13.58203125" customWidth="1"/>
    <col min="6" max="6" width="5.25" bestFit="1" customWidth="1"/>
    <col min="7" max="9" width="6.33203125" customWidth="1"/>
    <col min="15" max="23" width="7.08203125" customWidth="1"/>
    <col min="24" max="25" width="6.08203125" style="1" customWidth="1"/>
    <col min="27" max="27" width="7.33203125" customWidth="1"/>
    <col min="28" max="28" width="13.25" customWidth="1"/>
  </cols>
  <sheetData>
    <row r="1" spans="1:28" ht="29" x14ac:dyDescent="0.55000000000000004">
      <c r="A1" s="201" t="s">
        <v>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</row>
    <row r="2" spans="1:28" ht="12" customHeight="1" thickBot="1" x14ac:dyDescent="0.6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8"/>
    </row>
    <row r="3" spans="1:28" ht="18.5" thickBot="1" x14ac:dyDescent="0.6">
      <c r="A3" s="39"/>
      <c r="B3" s="39"/>
      <c r="C3" s="39"/>
      <c r="D3" s="202" t="s">
        <v>10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4"/>
      <c r="T3" s="39"/>
      <c r="U3" s="205" t="s">
        <v>27</v>
      </c>
      <c r="V3" s="206"/>
      <c r="W3" s="206"/>
      <c r="X3" s="206"/>
      <c r="Y3" s="206"/>
      <c r="Z3" s="207"/>
      <c r="AA3" s="38"/>
    </row>
    <row r="4" spans="1:28" x14ac:dyDescent="0.55000000000000004">
      <c r="A4" s="38"/>
      <c r="B4" s="38"/>
      <c r="C4" s="38"/>
      <c r="D4" s="195" t="s">
        <v>11</v>
      </c>
      <c r="E4" s="196"/>
      <c r="F4" s="196"/>
      <c r="G4" s="196"/>
      <c r="H4" s="196"/>
      <c r="I4" s="196"/>
      <c r="J4" s="197" t="s">
        <v>13</v>
      </c>
      <c r="K4" s="198"/>
      <c r="L4" s="152"/>
      <c r="M4" s="199"/>
      <c r="N4" s="199"/>
      <c r="O4" s="199"/>
      <c r="P4" s="199"/>
      <c r="Q4" s="199"/>
      <c r="R4" s="199"/>
      <c r="S4" s="200"/>
      <c r="T4" s="39"/>
      <c r="U4" s="38"/>
      <c r="V4" s="38"/>
      <c r="W4" s="39"/>
      <c r="X4" s="39"/>
      <c r="Y4" s="39"/>
      <c r="Z4" s="38"/>
      <c r="AA4" s="38"/>
    </row>
    <row r="5" spans="1:28" ht="18.5" thickBot="1" x14ac:dyDescent="0.6">
      <c r="A5" s="38"/>
      <c r="B5" s="38"/>
      <c r="C5" s="38"/>
      <c r="D5" s="245" t="s">
        <v>26</v>
      </c>
      <c r="E5" s="246"/>
      <c r="F5" s="246"/>
      <c r="G5" s="246"/>
      <c r="H5" s="246"/>
      <c r="I5" s="246"/>
      <c r="J5" s="237" t="s">
        <v>12</v>
      </c>
      <c r="K5" s="238"/>
      <c r="L5" s="140"/>
      <c r="M5" s="238"/>
      <c r="N5" s="246"/>
      <c r="O5" s="246"/>
      <c r="P5" s="246"/>
      <c r="Q5" s="246"/>
      <c r="R5" s="246"/>
      <c r="S5" s="247"/>
      <c r="T5" s="39"/>
      <c r="U5" s="38"/>
      <c r="V5" s="38"/>
      <c r="W5" s="39"/>
      <c r="X5" s="39"/>
      <c r="Y5" s="39"/>
      <c r="Z5" s="38"/>
      <c r="AA5" s="38"/>
    </row>
    <row r="6" spans="1:28" ht="18.5" thickBot="1" x14ac:dyDescent="0.6">
      <c r="A6" s="38"/>
      <c r="B6" s="38"/>
      <c r="C6" s="38"/>
      <c r="D6" s="38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8"/>
      <c r="AA6" s="38"/>
    </row>
    <row r="7" spans="1:28" ht="25.5" customHeight="1" thickBot="1" x14ac:dyDescent="0.6">
      <c r="A7" s="248" t="s">
        <v>62</v>
      </c>
      <c r="B7" s="251" t="s">
        <v>60</v>
      </c>
      <c r="C7" s="254" t="s">
        <v>61</v>
      </c>
      <c r="D7" s="257" t="s">
        <v>4</v>
      </c>
      <c r="E7" s="260" t="s">
        <v>8</v>
      </c>
      <c r="F7" s="262" t="s">
        <v>9</v>
      </c>
      <c r="G7" s="265" t="s">
        <v>5</v>
      </c>
      <c r="H7" s="266"/>
      <c r="I7" s="267"/>
      <c r="J7" s="218" t="s">
        <v>45</v>
      </c>
      <c r="K7" s="218" t="s">
        <v>46</v>
      </c>
      <c r="L7" s="142" t="s">
        <v>69</v>
      </c>
      <c r="M7" s="220" t="s">
        <v>65</v>
      </c>
      <c r="N7" s="220" t="s">
        <v>66</v>
      </c>
      <c r="O7" s="222" t="s">
        <v>50</v>
      </c>
      <c r="P7" s="223"/>
      <c r="Q7" s="224"/>
      <c r="R7" s="225" t="s">
        <v>52</v>
      </c>
      <c r="S7" s="226"/>
      <c r="T7" s="227"/>
      <c r="U7" s="239" t="s">
        <v>51</v>
      </c>
      <c r="V7" s="240"/>
      <c r="W7" s="241"/>
      <c r="X7" s="242" t="s">
        <v>22</v>
      </c>
      <c r="Y7" s="242" t="s">
        <v>33</v>
      </c>
      <c r="Z7" s="208" t="s">
        <v>49</v>
      </c>
      <c r="AA7" s="210" t="s">
        <v>48</v>
      </c>
      <c r="AB7" s="213" t="s">
        <v>0</v>
      </c>
    </row>
    <row r="8" spans="1:28" ht="25.5" customHeight="1" x14ac:dyDescent="0.55000000000000004">
      <c r="A8" s="249"/>
      <c r="B8" s="252"/>
      <c r="C8" s="255"/>
      <c r="D8" s="258"/>
      <c r="E8" s="197"/>
      <c r="F8" s="263"/>
      <c r="G8" s="163" t="s">
        <v>6</v>
      </c>
      <c r="H8" s="157" t="s">
        <v>7</v>
      </c>
      <c r="I8" s="47" t="s">
        <v>17</v>
      </c>
      <c r="J8" s="219"/>
      <c r="K8" s="219"/>
      <c r="L8" s="228" t="s">
        <v>70</v>
      </c>
      <c r="M8" s="221"/>
      <c r="N8" s="221"/>
      <c r="O8" s="148" t="s">
        <v>2</v>
      </c>
      <c r="P8" s="149" t="s">
        <v>3</v>
      </c>
      <c r="Q8" s="48" t="s">
        <v>16</v>
      </c>
      <c r="R8" s="148" t="s">
        <v>2</v>
      </c>
      <c r="S8" s="149" t="s">
        <v>3</v>
      </c>
      <c r="T8" s="48" t="s">
        <v>16</v>
      </c>
      <c r="U8" s="154" t="s">
        <v>2</v>
      </c>
      <c r="V8" s="149" t="s">
        <v>3</v>
      </c>
      <c r="W8" s="48" t="s">
        <v>16</v>
      </c>
      <c r="X8" s="243"/>
      <c r="Y8" s="243"/>
      <c r="Z8" s="209"/>
      <c r="AA8" s="211"/>
      <c r="AB8" s="214"/>
    </row>
    <row r="9" spans="1:28" s="2" customFormat="1" ht="25.5" customHeight="1" thickBot="1" x14ac:dyDescent="0.6">
      <c r="A9" s="250"/>
      <c r="B9" s="253"/>
      <c r="C9" s="256"/>
      <c r="D9" s="259"/>
      <c r="E9" s="261"/>
      <c r="F9" s="264"/>
      <c r="G9" s="49">
        <v>2500</v>
      </c>
      <c r="H9" s="159">
        <v>2500</v>
      </c>
      <c r="I9" s="51">
        <v>2500</v>
      </c>
      <c r="J9" s="219"/>
      <c r="K9" s="219"/>
      <c r="L9" s="229"/>
      <c r="M9" s="52">
        <v>4000</v>
      </c>
      <c r="N9" s="111" t="s">
        <v>64</v>
      </c>
      <c r="O9" s="230">
        <v>8900</v>
      </c>
      <c r="P9" s="217"/>
      <c r="Q9" s="53">
        <v>0</v>
      </c>
      <c r="R9" s="230">
        <v>9700</v>
      </c>
      <c r="S9" s="217"/>
      <c r="T9" s="53">
        <v>1500</v>
      </c>
      <c r="U9" s="216">
        <v>8500</v>
      </c>
      <c r="V9" s="217"/>
      <c r="W9" s="53">
        <v>1200</v>
      </c>
      <c r="X9" s="244"/>
      <c r="Y9" s="244"/>
      <c r="Z9" s="54">
        <v>3500</v>
      </c>
      <c r="AA9" s="212"/>
      <c r="AB9" s="215"/>
    </row>
    <row r="10" spans="1:28" ht="19.5" customHeight="1" x14ac:dyDescent="0.55000000000000004">
      <c r="A10" s="55">
        <v>1</v>
      </c>
      <c r="B10" s="65" t="s">
        <v>71</v>
      </c>
      <c r="C10" s="65" t="s">
        <v>72</v>
      </c>
      <c r="D10" s="7" t="s">
        <v>18</v>
      </c>
      <c r="E10" s="18" t="s">
        <v>29</v>
      </c>
      <c r="F10" s="4" t="s">
        <v>19</v>
      </c>
      <c r="G10" s="59" t="s">
        <v>21</v>
      </c>
      <c r="H10" s="60" t="s">
        <v>20</v>
      </c>
      <c r="I10" s="61" t="s">
        <v>20</v>
      </c>
      <c r="J10" s="172" t="s">
        <v>74</v>
      </c>
      <c r="K10" s="173" t="s">
        <v>75</v>
      </c>
      <c r="L10" s="141" t="s">
        <v>77</v>
      </c>
      <c r="M10" s="62" t="s">
        <v>21</v>
      </c>
      <c r="N10" s="112" t="s">
        <v>21</v>
      </c>
      <c r="O10" s="55" t="s">
        <v>20</v>
      </c>
      <c r="P10" s="63" t="s">
        <v>21</v>
      </c>
      <c r="Q10" s="64" t="s">
        <v>21</v>
      </c>
      <c r="R10" s="55" t="s">
        <v>20</v>
      </c>
      <c r="S10" s="63" t="s">
        <v>20</v>
      </c>
      <c r="T10" s="64" t="s">
        <v>20</v>
      </c>
      <c r="U10" s="65" t="s">
        <v>20</v>
      </c>
      <c r="V10" s="63" t="s">
        <v>20</v>
      </c>
      <c r="W10" s="63" t="s">
        <v>20</v>
      </c>
      <c r="X10" s="66"/>
      <c r="Y10" s="66"/>
      <c r="Z10" s="67" t="s">
        <v>20</v>
      </c>
      <c r="AA10" s="67" t="s">
        <v>20</v>
      </c>
      <c r="AB10" s="24">
        <f>COUNTIF(G10,"〇")*G9+COUNTIF(H10,"〇")*H9+COUNTIF(I10,"〇")*I9+COUNTIF(M10,"〇")*M9+COUNTIF(O10,"〇")*O9+COUNTIF(P10,"〇")*O9+COUNTIF(Q10,"〇")*Q9+COUNTIF(R10,"〇")*R9+COUNTIF(S10,"〇")*R9+COUNTIF(T10,"〇")*T9+COUNTIF(U10,"〇")*U9+COUNTIF(V10,"〇")*U9+COUNTIF(W10,"〇")*W9+COUNTIF(Z10,"〇")*Z9</f>
        <v>15400</v>
      </c>
    </row>
    <row r="11" spans="1:28" ht="19.5" customHeight="1" x14ac:dyDescent="0.55000000000000004">
      <c r="A11" s="148">
        <v>2</v>
      </c>
      <c r="B11" s="65" t="s">
        <v>71</v>
      </c>
      <c r="C11" s="65" t="s">
        <v>72</v>
      </c>
      <c r="D11" s="7" t="s">
        <v>28</v>
      </c>
      <c r="E11" s="18" t="s">
        <v>30</v>
      </c>
      <c r="F11" s="4" t="s">
        <v>19</v>
      </c>
      <c r="G11" s="163" t="s">
        <v>20</v>
      </c>
      <c r="H11" s="157" t="s">
        <v>21</v>
      </c>
      <c r="I11" s="164" t="s">
        <v>20</v>
      </c>
      <c r="J11" s="174" t="s">
        <v>75</v>
      </c>
      <c r="K11" s="175" t="s">
        <v>76</v>
      </c>
      <c r="L11" s="143" t="s">
        <v>78</v>
      </c>
      <c r="M11" s="72" t="s">
        <v>20</v>
      </c>
      <c r="N11" s="113" t="s">
        <v>21</v>
      </c>
      <c r="O11" s="148" t="s">
        <v>20</v>
      </c>
      <c r="P11" s="149" t="s">
        <v>20</v>
      </c>
      <c r="Q11" s="48" t="s">
        <v>20</v>
      </c>
      <c r="R11" s="148" t="s">
        <v>21</v>
      </c>
      <c r="S11" s="149" t="s">
        <v>20</v>
      </c>
      <c r="T11" s="48" t="s">
        <v>21</v>
      </c>
      <c r="U11" s="154" t="s">
        <v>20</v>
      </c>
      <c r="V11" s="149" t="s">
        <v>20</v>
      </c>
      <c r="W11" s="149" t="s">
        <v>20</v>
      </c>
      <c r="X11" s="66"/>
      <c r="Y11" s="66"/>
      <c r="Z11" s="151" t="s">
        <v>20</v>
      </c>
      <c r="AA11" s="151" t="s">
        <v>20</v>
      </c>
      <c r="AB11" s="25">
        <f>COUNTIF(G11,"〇")*G9+COUNTIF(H11,"〇")*H9+COUNTIF(I11,"〇")*I9+COUNTIF(M11,"〇")*M9+COUNTIF(O11,"〇")*O9+COUNTIF(P11,"〇")*O9+COUNTIF(Q11,"〇")*Q9+COUNTIF(R11,"〇")*R9+COUNTIF(S11,"〇")*R9+COUNTIF(T11,"〇")*T9+COUNTIF(U11,"〇")*U9+COUNTIF(V11,"〇")*U9+COUNTIF(W11,"〇")*W9+COUNTIF(Z11,"〇")*Z9</f>
        <v>13700</v>
      </c>
    </row>
    <row r="12" spans="1:28" ht="19.5" customHeight="1" x14ac:dyDescent="0.55000000000000004">
      <c r="A12" s="148">
        <v>3</v>
      </c>
      <c r="B12" s="65" t="s">
        <v>71</v>
      </c>
      <c r="C12" s="65" t="s">
        <v>73</v>
      </c>
      <c r="D12" s="7" t="s">
        <v>31</v>
      </c>
      <c r="E12" s="18" t="s">
        <v>54</v>
      </c>
      <c r="F12" s="4" t="s">
        <v>32</v>
      </c>
      <c r="G12" s="163" t="s">
        <v>20</v>
      </c>
      <c r="H12" s="157" t="s">
        <v>20</v>
      </c>
      <c r="I12" s="164" t="s">
        <v>21</v>
      </c>
      <c r="J12" s="174" t="s">
        <v>76</v>
      </c>
      <c r="K12" s="175" t="s">
        <v>74</v>
      </c>
      <c r="L12" s="143" t="s">
        <v>79</v>
      </c>
      <c r="M12" s="72" t="s">
        <v>21</v>
      </c>
      <c r="N12" s="113" t="s">
        <v>21</v>
      </c>
      <c r="O12" s="148" t="s">
        <v>20</v>
      </c>
      <c r="P12" s="149" t="s">
        <v>20</v>
      </c>
      <c r="Q12" s="48" t="s">
        <v>20</v>
      </c>
      <c r="R12" s="148" t="s">
        <v>20</v>
      </c>
      <c r="S12" s="149" t="s">
        <v>20</v>
      </c>
      <c r="T12" s="48" t="s">
        <v>20</v>
      </c>
      <c r="U12" s="154" t="s">
        <v>21</v>
      </c>
      <c r="V12" s="149" t="s">
        <v>20</v>
      </c>
      <c r="W12" s="149" t="s">
        <v>21</v>
      </c>
      <c r="X12" s="66"/>
      <c r="Y12" s="66"/>
      <c r="Z12" s="151" t="s">
        <v>20</v>
      </c>
      <c r="AA12" s="151" t="s">
        <v>20</v>
      </c>
      <c r="AB12" s="25">
        <f>COUNTIF(G12,"〇")*G9+COUNTIF(H12,"〇")*H9+COUNTIF(I12,"〇")*I9+COUNTIF(M12,"〇")*M9+COUNTIF(O12,"〇")*O9+COUNTIF(P12,"〇")*O9+COUNTIF(Q12,"〇")*Q9+COUNTIF(R12,"〇")*R9+COUNTIF(S12,"〇")*R9+COUNTIF(T12,"〇")*T9+COUNTIF(U12,"〇")*U9+COUNTIF(V12,"〇")*U9+COUNTIF(W12,"〇")*W9+COUNTIF(Z12,"〇")*Z9</f>
        <v>16200</v>
      </c>
    </row>
    <row r="13" spans="1:28" ht="19.5" customHeight="1" x14ac:dyDescent="0.55000000000000004">
      <c r="A13" s="148">
        <v>4</v>
      </c>
      <c r="B13" s="65"/>
      <c r="C13" s="65" t="s">
        <v>63</v>
      </c>
      <c r="D13" s="68"/>
      <c r="E13" s="69"/>
      <c r="F13" s="70"/>
      <c r="G13" s="163" t="s">
        <v>20</v>
      </c>
      <c r="H13" s="157" t="s">
        <v>20</v>
      </c>
      <c r="I13" s="164" t="s">
        <v>20</v>
      </c>
      <c r="J13" s="174"/>
      <c r="K13" s="175"/>
      <c r="L13" s="143"/>
      <c r="M13" s="72" t="s">
        <v>20</v>
      </c>
      <c r="N13" s="113" t="s">
        <v>20</v>
      </c>
      <c r="O13" s="148" t="s">
        <v>20</v>
      </c>
      <c r="P13" s="149" t="s">
        <v>20</v>
      </c>
      <c r="Q13" s="48" t="s">
        <v>20</v>
      </c>
      <c r="R13" s="148" t="s">
        <v>20</v>
      </c>
      <c r="S13" s="149" t="s">
        <v>20</v>
      </c>
      <c r="T13" s="48" t="s">
        <v>20</v>
      </c>
      <c r="U13" s="154" t="s">
        <v>20</v>
      </c>
      <c r="V13" s="149" t="s">
        <v>20</v>
      </c>
      <c r="W13" s="149" t="s">
        <v>20</v>
      </c>
      <c r="X13" s="66"/>
      <c r="Y13" s="66"/>
      <c r="Z13" s="151" t="s">
        <v>20</v>
      </c>
      <c r="AA13" s="151" t="s">
        <v>20</v>
      </c>
      <c r="AB13" s="25">
        <f>COUNTIF(G13,"〇")*G9+COUNTIF(H13,"〇")*H9+COUNTIF(I13,"〇")*I9+COUNTIF(M13,"〇")*M9+COUNTIF(O13,"〇")*O9+COUNTIF(P13,"〇")*O9+COUNTIF(Q13,"〇")*Q9+COUNTIF(R13,"〇")*R9+COUNTIF(S13,"〇")*R9+COUNTIF(T13,"〇")*T9+COUNTIF(U13,"〇")*U9+COUNTIF(V13,"〇")*U9+COUNTIF(W13,"〇")*W9+COUNTIF(Z13,"〇")*Z9</f>
        <v>0</v>
      </c>
    </row>
    <row r="14" spans="1:28" ht="19.5" customHeight="1" x14ac:dyDescent="0.55000000000000004">
      <c r="A14" s="148">
        <v>5</v>
      </c>
      <c r="B14" s="65"/>
      <c r="C14" s="65" t="s">
        <v>63</v>
      </c>
      <c r="D14" s="68"/>
      <c r="E14" s="69"/>
      <c r="F14" s="70"/>
      <c r="G14" s="163" t="s">
        <v>20</v>
      </c>
      <c r="H14" s="157" t="s">
        <v>20</v>
      </c>
      <c r="I14" s="164" t="s">
        <v>20</v>
      </c>
      <c r="J14" s="174"/>
      <c r="K14" s="175"/>
      <c r="L14" s="143"/>
      <c r="M14" s="72" t="s">
        <v>20</v>
      </c>
      <c r="N14" s="113" t="s">
        <v>20</v>
      </c>
      <c r="O14" s="148" t="s">
        <v>20</v>
      </c>
      <c r="P14" s="149" t="s">
        <v>20</v>
      </c>
      <c r="Q14" s="48" t="s">
        <v>20</v>
      </c>
      <c r="R14" s="148" t="s">
        <v>20</v>
      </c>
      <c r="S14" s="149" t="s">
        <v>20</v>
      </c>
      <c r="T14" s="48" t="s">
        <v>20</v>
      </c>
      <c r="U14" s="154" t="s">
        <v>20</v>
      </c>
      <c r="V14" s="149" t="s">
        <v>20</v>
      </c>
      <c r="W14" s="149" t="s">
        <v>20</v>
      </c>
      <c r="X14" s="66"/>
      <c r="Y14" s="66"/>
      <c r="Z14" s="151" t="s">
        <v>20</v>
      </c>
      <c r="AA14" s="151" t="s">
        <v>20</v>
      </c>
      <c r="AB14" s="25">
        <f>COUNTIF(G14,"〇")*G9+COUNTIF(H14,"〇")*H9+COUNTIF(I14,"〇")*I9+COUNTIF(M14,"〇")*M9+COUNTIF(O14,"〇")*O9+COUNTIF(P14,"〇")*O9+COUNTIF(Q14,"〇")*Q9+COUNTIF(R14,"〇")*R9+COUNTIF(S14,"〇")*R9+COUNTIF(T14,"〇")*T9+COUNTIF(U14,"〇")*U9+COUNTIF(V14,"〇")*U9+COUNTIF(W14,"〇")*W9+COUNTIF(Z14,"〇")*Z9</f>
        <v>0</v>
      </c>
    </row>
    <row r="15" spans="1:28" ht="19.5" customHeight="1" x14ac:dyDescent="0.55000000000000004">
      <c r="A15" s="148">
        <v>6</v>
      </c>
      <c r="B15" s="65"/>
      <c r="C15" s="65" t="s">
        <v>63</v>
      </c>
      <c r="D15" s="68"/>
      <c r="E15" s="69"/>
      <c r="F15" s="70"/>
      <c r="G15" s="163" t="s">
        <v>20</v>
      </c>
      <c r="H15" s="157" t="s">
        <v>20</v>
      </c>
      <c r="I15" s="164" t="s">
        <v>20</v>
      </c>
      <c r="J15" s="174"/>
      <c r="K15" s="175"/>
      <c r="L15" s="143"/>
      <c r="M15" s="72" t="s">
        <v>20</v>
      </c>
      <c r="N15" s="113" t="s">
        <v>20</v>
      </c>
      <c r="O15" s="148" t="s">
        <v>20</v>
      </c>
      <c r="P15" s="149" t="s">
        <v>20</v>
      </c>
      <c r="Q15" s="48" t="s">
        <v>20</v>
      </c>
      <c r="R15" s="148" t="s">
        <v>20</v>
      </c>
      <c r="S15" s="149" t="s">
        <v>20</v>
      </c>
      <c r="T15" s="48" t="s">
        <v>20</v>
      </c>
      <c r="U15" s="154" t="s">
        <v>20</v>
      </c>
      <c r="V15" s="149" t="s">
        <v>20</v>
      </c>
      <c r="W15" s="149" t="s">
        <v>20</v>
      </c>
      <c r="X15" s="66"/>
      <c r="Y15" s="66"/>
      <c r="Z15" s="151" t="s">
        <v>20</v>
      </c>
      <c r="AA15" s="151" t="s">
        <v>20</v>
      </c>
      <c r="AB15" s="25">
        <f>COUNTIF(G15,"〇")*G9+COUNTIF(H15,"〇")*H9+COUNTIF(I15,"〇")*I9+COUNTIF(M15,"〇")*M9+COUNTIF(O15,"〇")*O9+COUNTIF(P15,"〇")*O9+COUNTIF(Q15,"〇")*Q9+COUNTIF(R15,"〇")*R9+COUNTIF(S15,"〇")*R9+COUNTIF(T15,"〇")*T9+COUNTIF(U15,"〇")*U9+COUNTIF(V15,"〇")*U9+COUNTIF(W15,"〇")*W9+COUNTIF(Z15,"〇")*Z9</f>
        <v>0</v>
      </c>
    </row>
    <row r="16" spans="1:28" ht="19.5" customHeight="1" x14ac:dyDescent="0.55000000000000004">
      <c r="A16" s="148">
        <v>7</v>
      </c>
      <c r="B16" s="65"/>
      <c r="C16" s="65" t="s">
        <v>63</v>
      </c>
      <c r="D16" s="68"/>
      <c r="E16" s="69"/>
      <c r="F16" s="70"/>
      <c r="G16" s="163" t="s">
        <v>20</v>
      </c>
      <c r="H16" s="157" t="s">
        <v>20</v>
      </c>
      <c r="I16" s="164" t="s">
        <v>20</v>
      </c>
      <c r="J16" s="174"/>
      <c r="K16" s="175"/>
      <c r="L16" s="143"/>
      <c r="M16" s="72" t="s">
        <v>20</v>
      </c>
      <c r="N16" s="113" t="s">
        <v>20</v>
      </c>
      <c r="O16" s="148" t="s">
        <v>20</v>
      </c>
      <c r="P16" s="149" t="s">
        <v>20</v>
      </c>
      <c r="Q16" s="48" t="s">
        <v>20</v>
      </c>
      <c r="R16" s="148" t="s">
        <v>20</v>
      </c>
      <c r="S16" s="149" t="s">
        <v>20</v>
      </c>
      <c r="T16" s="48" t="s">
        <v>20</v>
      </c>
      <c r="U16" s="154" t="s">
        <v>20</v>
      </c>
      <c r="V16" s="149" t="s">
        <v>20</v>
      </c>
      <c r="W16" s="149" t="s">
        <v>20</v>
      </c>
      <c r="X16" s="66"/>
      <c r="Y16" s="66"/>
      <c r="Z16" s="151" t="s">
        <v>20</v>
      </c>
      <c r="AA16" s="151" t="s">
        <v>20</v>
      </c>
      <c r="AB16" s="25">
        <f>COUNTIF(G16,"〇")*G9+COUNTIF(H16,"〇")*H9+COUNTIF(I16,"〇")*I9+COUNTIF(M16,"〇")*M9+COUNTIF(O16,"〇")*O9+COUNTIF(P16,"〇")*O9+COUNTIF(Q16,"〇")*Q9+COUNTIF(R16,"〇")*R9+COUNTIF(S16,"〇")*R9+COUNTIF(T16,"〇")*T9+COUNTIF(U16,"〇")*U9+COUNTIF(V16,"〇")*U9+COUNTIF(W16,"〇")*W9+COUNTIF(Z16,"〇")*Z9</f>
        <v>0</v>
      </c>
    </row>
    <row r="17" spans="1:28" ht="19.5" customHeight="1" x14ac:dyDescent="0.55000000000000004">
      <c r="A17" s="148">
        <v>8</v>
      </c>
      <c r="B17" s="65"/>
      <c r="C17" s="65" t="s">
        <v>63</v>
      </c>
      <c r="D17" s="68"/>
      <c r="E17" s="69"/>
      <c r="F17" s="70"/>
      <c r="G17" s="163" t="s">
        <v>20</v>
      </c>
      <c r="H17" s="157" t="s">
        <v>20</v>
      </c>
      <c r="I17" s="164" t="s">
        <v>20</v>
      </c>
      <c r="J17" s="174"/>
      <c r="K17" s="175"/>
      <c r="L17" s="143"/>
      <c r="M17" s="72" t="s">
        <v>20</v>
      </c>
      <c r="N17" s="113" t="s">
        <v>20</v>
      </c>
      <c r="O17" s="148" t="s">
        <v>20</v>
      </c>
      <c r="P17" s="149" t="s">
        <v>20</v>
      </c>
      <c r="Q17" s="48" t="s">
        <v>20</v>
      </c>
      <c r="R17" s="148" t="s">
        <v>20</v>
      </c>
      <c r="S17" s="149" t="s">
        <v>20</v>
      </c>
      <c r="T17" s="48" t="s">
        <v>20</v>
      </c>
      <c r="U17" s="154" t="s">
        <v>20</v>
      </c>
      <c r="V17" s="149" t="s">
        <v>20</v>
      </c>
      <c r="W17" s="149" t="s">
        <v>20</v>
      </c>
      <c r="X17" s="66"/>
      <c r="Y17" s="66"/>
      <c r="Z17" s="151" t="s">
        <v>20</v>
      </c>
      <c r="AA17" s="151" t="s">
        <v>20</v>
      </c>
      <c r="AB17" s="25">
        <f>COUNTIF(G17,"〇")*G9+COUNTIF(H17,"〇")*H9+COUNTIF(I17,"〇")*I9+COUNTIF(M17,"〇")*M9+COUNTIF(O17,"〇")*O9+COUNTIF(P17,"〇")*O9+COUNTIF(Q17,"〇")*Q9+COUNTIF(R17,"〇")*R9+COUNTIF(S17,"〇")*R9+COUNTIF(T17,"〇")*T9+COUNTIF(U17,"〇")*U9+COUNTIF(V17,"〇")*U9+COUNTIF(W17,"〇")*W9+COUNTIF(Z17,"〇")*Z9</f>
        <v>0</v>
      </c>
    </row>
    <row r="18" spans="1:28" ht="19.5" customHeight="1" x14ac:dyDescent="0.55000000000000004">
      <c r="A18" s="148">
        <v>9</v>
      </c>
      <c r="B18" s="65"/>
      <c r="C18" s="65" t="s">
        <v>63</v>
      </c>
      <c r="D18" s="68"/>
      <c r="E18" s="69"/>
      <c r="F18" s="70"/>
      <c r="G18" s="163" t="s">
        <v>20</v>
      </c>
      <c r="H18" s="157" t="s">
        <v>20</v>
      </c>
      <c r="I18" s="164" t="s">
        <v>20</v>
      </c>
      <c r="J18" s="174"/>
      <c r="K18" s="175"/>
      <c r="L18" s="143"/>
      <c r="M18" s="72" t="s">
        <v>20</v>
      </c>
      <c r="N18" s="113" t="s">
        <v>20</v>
      </c>
      <c r="O18" s="148" t="s">
        <v>20</v>
      </c>
      <c r="P18" s="149" t="s">
        <v>20</v>
      </c>
      <c r="Q18" s="48" t="s">
        <v>20</v>
      </c>
      <c r="R18" s="148" t="s">
        <v>20</v>
      </c>
      <c r="S18" s="149" t="s">
        <v>20</v>
      </c>
      <c r="T18" s="48" t="s">
        <v>20</v>
      </c>
      <c r="U18" s="154" t="s">
        <v>20</v>
      </c>
      <c r="V18" s="149" t="s">
        <v>20</v>
      </c>
      <c r="W18" s="149" t="s">
        <v>20</v>
      </c>
      <c r="X18" s="66"/>
      <c r="Y18" s="66"/>
      <c r="Z18" s="151" t="s">
        <v>20</v>
      </c>
      <c r="AA18" s="151" t="s">
        <v>20</v>
      </c>
      <c r="AB18" s="25">
        <f>COUNTIF(G18,"〇")*G9+COUNTIF(H18,"〇")*H9+COUNTIF(I18,"〇")*I9+COUNTIF(M18,"〇")*M9+COUNTIF(O18,"〇")*O9+COUNTIF(P18,"〇")*O9+COUNTIF(Q18,"〇")*Q9+COUNTIF(R18,"〇")*R9+COUNTIF(S18,"〇")*R9+COUNTIF(T18,"〇")*T9+COUNTIF(U18,"〇")*U9+COUNTIF(V18,"〇")*U9+COUNTIF(W18,"〇")*W9+COUNTIF(Z18,"〇")*Z9</f>
        <v>0</v>
      </c>
    </row>
    <row r="19" spans="1:28" ht="19.5" customHeight="1" x14ac:dyDescent="0.55000000000000004">
      <c r="A19" s="148">
        <v>10</v>
      </c>
      <c r="B19" s="65"/>
      <c r="C19" s="65" t="s">
        <v>63</v>
      </c>
      <c r="D19" s="68"/>
      <c r="E19" s="69"/>
      <c r="F19" s="70"/>
      <c r="G19" s="163" t="s">
        <v>20</v>
      </c>
      <c r="H19" s="157" t="s">
        <v>20</v>
      </c>
      <c r="I19" s="164" t="s">
        <v>20</v>
      </c>
      <c r="J19" s="174"/>
      <c r="K19" s="175"/>
      <c r="L19" s="143"/>
      <c r="M19" s="72" t="s">
        <v>20</v>
      </c>
      <c r="N19" s="113" t="s">
        <v>20</v>
      </c>
      <c r="O19" s="148" t="s">
        <v>20</v>
      </c>
      <c r="P19" s="149" t="s">
        <v>20</v>
      </c>
      <c r="Q19" s="48" t="s">
        <v>20</v>
      </c>
      <c r="R19" s="148" t="s">
        <v>20</v>
      </c>
      <c r="S19" s="149" t="s">
        <v>20</v>
      </c>
      <c r="T19" s="48" t="s">
        <v>20</v>
      </c>
      <c r="U19" s="154" t="s">
        <v>20</v>
      </c>
      <c r="V19" s="149" t="s">
        <v>20</v>
      </c>
      <c r="W19" s="149" t="s">
        <v>20</v>
      </c>
      <c r="X19" s="66"/>
      <c r="Y19" s="66"/>
      <c r="Z19" s="151" t="s">
        <v>20</v>
      </c>
      <c r="AA19" s="151" t="s">
        <v>20</v>
      </c>
      <c r="AB19" s="25">
        <f>COUNTIF(G19,"〇")*G9+COUNTIF(H19,"〇")*H9+COUNTIF(I19,"〇")*I9+COUNTIF(M19,"〇")*M9+COUNTIF(O19,"〇")*O9+COUNTIF(P19,"〇")*O9+COUNTIF(Q19,"〇")*Q9+COUNTIF(R19,"〇")*R9+COUNTIF(S19,"〇")*R9+COUNTIF(T19,"〇")*T9+COUNTIF(U19,"〇")*U9+COUNTIF(V19,"〇")*U9+COUNTIF(W19,"〇")*W9+COUNTIF(Z19,"〇")*Z9</f>
        <v>0</v>
      </c>
    </row>
    <row r="20" spans="1:28" ht="19.5" customHeight="1" x14ac:dyDescent="0.55000000000000004">
      <c r="A20" s="148">
        <v>11</v>
      </c>
      <c r="B20" s="65"/>
      <c r="C20" s="65" t="s">
        <v>63</v>
      </c>
      <c r="D20" s="68"/>
      <c r="E20" s="69"/>
      <c r="F20" s="70"/>
      <c r="G20" s="163" t="s">
        <v>20</v>
      </c>
      <c r="H20" s="157" t="s">
        <v>20</v>
      </c>
      <c r="I20" s="164" t="s">
        <v>20</v>
      </c>
      <c r="J20" s="174"/>
      <c r="K20" s="175"/>
      <c r="L20" s="143"/>
      <c r="M20" s="72" t="s">
        <v>20</v>
      </c>
      <c r="N20" s="113" t="s">
        <v>20</v>
      </c>
      <c r="O20" s="148" t="s">
        <v>20</v>
      </c>
      <c r="P20" s="149" t="s">
        <v>20</v>
      </c>
      <c r="Q20" s="48" t="s">
        <v>20</v>
      </c>
      <c r="R20" s="148" t="s">
        <v>20</v>
      </c>
      <c r="S20" s="149" t="s">
        <v>20</v>
      </c>
      <c r="T20" s="48" t="s">
        <v>20</v>
      </c>
      <c r="U20" s="154" t="s">
        <v>20</v>
      </c>
      <c r="V20" s="149" t="s">
        <v>20</v>
      </c>
      <c r="W20" s="149" t="s">
        <v>20</v>
      </c>
      <c r="X20" s="66"/>
      <c r="Y20" s="66"/>
      <c r="Z20" s="151" t="s">
        <v>20</v>
      </c>
      <c r="AA20" s="151" t="s">
        <v>20</v>
      </c>
      <c r="AB20" s="25">
        <f>COUNTIF(G20,"〇")*G9+COUNTIF(H20,"〇")*H9+COUNTIF(I20,"〇")*I9+COUNTIF(M20,"〇")*M9+COUNTIF(O20,"〇")*O9+COUNTIF(P20,"〇")*O9+COUNTIF(Q20,"〇")*Q9+COUNTIF(R20,"〇")*R9+COUNTIF(S20,"〇")*R9+COUNTIF(T20,"〇")*T9+COUNTIF(U20,"〇")*U9+COUNTIF(V20,"〇")*U9+COUNTIF(W20,"〇")*W9+COUNTIF(Z20,"〇")*Z9</f>
        <v>0</v>
      </c>
    </row>
    <row r="21" spans="1:28" ht="19.5" customHeight="1" x14ac:dyDescent="0.55000000000000004">
      <c r="A21" s="148">
        <v>12</v>
      </c>
      <c r="B21" s="65"/>
      <c r="C21" s="65" t="s">
        <v>63</v>
      </c>
      <c r="D21" s="68"/>
      <c r="E21" s="69"/>
      <c r="F21" s="70"/>
      <c r="G21" s="163" t="s">
        <v>20</v>
      </c>
      <c r="H21" s="157" t="s">
        <v>20</v>
      </c>
      <c r="I21" s="164" t="s">
        <v>20</v>
      </c>
      <c r="J21" s="174"/>
      <c r="K21" s="175"/>
      <c r="L21" s="143"/>
      <c r="M21" s="72" t="s">
        <v>20</v>
      </c>
      <c r="N21" s="113" t="s">
        <v>20</v>
      </c>
      <c r="O21" s="148" t="s">
        <v>20</v>
      </c>
      <c r="P21" s="149" t="s">
        <v>20</v>
      </c>
      <c r="Q21" s="48" t="s">
        <v>20</v>
      </c>
      <c r="R21" s="148" t="s">
        <v>20</v>
      </c>
      <c r="S21" s="149" t="s">
        <v>20</v>
      </c>
      <c r="T21" s="48" t="s">
        <v>20</v>
      </c>
      <c r="U21" s="154" t="s">
        <v>20</v>
      </c>
      <c r="V21" s="149" t="s">
        <v>20</v>
      </c>
      <c r="W21" s="149" t="s">
        <v>20</v>
      </c>
      <c r="X21" s="66"/>
      <c r="Y21" s="66"/>
      <c r="Z21" s="151" t="s">
        <v>20</v>
      </c>
      <c r="AA21" s="151" t="s">
        <v>20</v>
      </c>
      <c r="AB21" s="25">
        <f>COUNTIF(G21,"〇")*G9+COUNTIF(H21,"〇")*H9+COUNTIF(I21,"〇")*I9+COUNTIF(M21,"〇")*M9+COUNTIF(O21,"〇")*O9+COUNTIF(P21,"〇")*O9+COUNTIF(Q21,"〇")*Q9+COUNTIF(R21,"〇")*R9+COUNTIF(S21,"〇")*R9+COUNTIF(T21,"〇")*T9+COUNTIF(U21,"〇")*U9+COUNTIF(V21,"〇")*U9+COUNTIF(W21,"〇")*W9+COUNTIF(Z21,"〇")*Z9</f>
        <v>0</v>
      </c>
    </row>
    <row r="22" spans="1:28" ht="19.5" customHeight="1" x14ac:dyDescent="0.55000000000000004">
      <c r="A22" s="148">
        <v>13</v>
      </c>
      <c r="B22" s="65"/>
      <c r="C22" s="65" t="s">
        <v>63</v>
      </c>
      <c r="D22" s="68"/>
      <c r="E22" s="69"/>
      <c r="F22" s="70"/>
      <c r="G22" s="163" t="s">
        <v>20</v>
      </c>
      <c r="H22" s="157" t="s">
        <v>20</v>
      </c>
      <c r="I22" s="164" t="s">
        <v>20</v>
      </c>
      <c r="J22" s="174"/>
      <c r="K22" s="175"/>
      <c r="L22" s="143"/>
      <c r="M22" s="72" t="s">
        <v>20</v>
      </c>
      <c r="N22" s="113" t="s">
        <v>20</v>
      </c>
      <c r="O22" s="148" t="s">
        <v>20</v>
      </c>
      <c r="P22" s="149" t="s">
        <v>20</v>
      </c>
      <c r="Q22" s="48" t="s">
        <v>20</v>
      </c>
      <c r="R22" s="148" t="s">
        <v>20</v>
      </c>
      <c r="S22" s="149" t="s">
        <v>20</v>
      </c>
      <c r="T22" s="48" t="s">
        <v>20</v>
      </c>
      <c r="U22" s="154" t="s">
        <v>20</v>
      </c>
      <c r="V22" s="149" t="s">
        <v>20</v>
      </c>
      <c r="W22" s="149" t="s">
        <v>20</v>
      </c>
      <c r="X22" s="66"/>
      <c r="Y22" s="66"/>
      <c r="Z22" s="151" t="s">
        <v>20</v>
      </c>
      <c r="AA22" s="151" t="s">
        <v>20</v>
      </c>
      <c r="AB22" s="25">
        <f>COUNTIF(G22,"〇")*G9+COUNTIF(H22,"〇")*H9+COUNTIF(I22,"〇")*I9+COUNTIF(M22,"〇")*M9+COUNTIF(O22,"〇")*O9+COUNTIF(P22,"〇")*O9+COUNTIF(Q22,"〇")*Q9+COUNTIF(R22,"〇")*R9+COUNTIF(S22,"〇")*R9+COUNTIF(T22,"〇")*T9+COUNTIF(U22,"〇")*U9+COUNTIF(V22,"〇")*U9+COUNTIF(W22,"〇")*W9+COUNTIF(Z22,"〇")*Z9</f>
        <v>0</v>
      </c>
    </row>
    <row r="23" spans="1:28" ht="19.5" customHeight="1" x14ac:dyDescent="0.55000000000000004">
      <c r="A23" s="148">
        <v>14</v>
      </c>
      <c r="B23" s="65"/>
      <c r="C23" s="65" t="s">
        <v>63</v>
      </c>
      <c r="D23" s="68"/>
      <c r="E23" s="69"/>
      <c r="F23" s="70"/>
      <c r="G23" s="163" t="s">
        <v>20</v>
      </c>
      <c r="H23" s="157" t="s">
        <v>20</v>
      </c>
      <c r="I23" s="164" t="s">
        <v>20</v>
      </c>
      <c r="J23" s="174"/>
      <c r="K23" s="175"/>
      <c r="L23" s="143"/>
      <c r="M23" s="72" t="s">
        <v>20</v>
      </c>
      <c r="N23" s="113" t="s">
        <v>20</v>
      </c>
      <c r="O23" s="148" t="s">
        <v>20</v>
      </c>
      <c r="P23" s="149" t="s">
        <v>20</v>
      </c>
      <c r="Q23" s="48" t="s">
        <v>20</v>
      </c>
      <c r="R23" s="148" t="s">
        <v>20</v>
      </c>
      <c r="S23" s="149" t="s">
        <v>20</v>
      </c>
      <c r="T23" s="48" t="s">
        <v>20</v>
      </c>
      <c r="U23" s="154" t="s">
        <v>20</v>
      </c>
      <c r="V23" s="149" t="s">
        <v>20</v>
      </c>
      <c r="W23" s="149" t="s">
        <v>20</v>
      </c>
      <c r="X23" s="66"/>
      <c r="Y23" s="66"/>
      <c r="Z23" s="151" t="s">
        <v>20</v>
      </c>
      <c r="AA23" s="151" t="s">
        <v>20</v>
      </c>
      <c r="AB23" s="25">
        <f>COUNTIF(G23,"〇")*G9+COUNTIF(H23,"〇")*H9+COUNTIF(I23,"〇")*I9+COUNTIF(M23,"〇")*M9+COUNTIF(O23,"〇")*O9+COUNTIF(P23,"〇")*O9+COUNTIF(Q23,"〇")*Q9+COUNTIF(R23,"〇")*R9+COUNTIF(S23,"〇")*R9+COUNTIF(T23,"〇")*T9+COUNTIF(U23,"〇")*U9+COUNTIF(V23,"〇")*U9+COUNTIF(W23,"〇")*W9+COUNTIF(Z23,"〇")*Z9</f>
        <v>0</v>
      </c>
    </row>
    <row r="24" spans="1:28" ht="19.5" customHeight="1" x14ac:dyDescent="0.55000000000000004">
      <c r="A24" s="148">
        <v>15</v>
      </c>
      <c r="B24" s="65"/>
      <c r="C24" s="65" t="s">
        <v>63</v>
      </c>
      <c r="D24" s="68"/>
      <c r="E24" s="69"/>
      <c r="F24" s="70"/>
      <c r="G24" s="163" t="s">
        <v>20</v>
      </c>
      <c r="H24" s="157" t="s">
        <v>20</v>
      </c>
      <c r="I24" s="164" t="s">
        <v>20</v>
      </c>
      <c r="J24" s="174"/>
      <c r="K24" s="175"/>
      <c r="L24" s="143"/>
      <c r="M24" s="72" t="s">
        <v>20</v>
      </c>
      <c r="N24" s="113" t="s">
        <v>20</v>
      </c>
      <c r="O24" s="148" t="s">
        <v>20</v>
      </c>
      <c r="P24" s="149" t="s">
        <v>20</v>
      </c>
      <c r="Q24" s="48" t="s">
        <v>20</v>
      </c>
      <c r="R24" s="148" t="s">
        <v>20</v>
      </c>
      <c r="S24" s="149" t="s">
        <v>20</v>
      </c>
      <c r="T24" s="48" t="s">
        <v>20</v>
      </c>
      <c r="U24" s="154" t="s">
        <v>20</v>
      </c>
      <c r="V24" s="149" t="s">
        <v>20</v>
      </c>
      <c r="W24" s="149" t="s">
        <v>20</v>
      </c>
      <c r="X24" s="66"/>
      <c r="Y24" s="66"/>
      <c r="Z24" s="151" t="s">
        <v>20</v>
      </c>
      <c r="AA24" s="151" t="s">
        <v>20</v>
      </c>
      <c r="AB24" s="25">
        <f>COUNTIF(G24,"〇")*G9+COUNTIF(H24,"〇")*H9+COUNTIF(I24,"〇")*I9+COUNTIF(M24,"〇")*M9+COUNTIF(O24,"〇")*O9+COUNTIF(P24,"〇")*O9+COUNTIF(Q24,"〇")*Q9+COUNTIF(R24,"〇")*R9+COUNTIF(S24,"〇")*R9+COUNTIF(T24,"〇")*T9+COUNTIF(U24,"〇")*U9+COUNTIF(V24,"〇")*U9+COUNTIF(W24,"〇")*W9+COUNTIF(Z24,"〇")*Z9</f>
        <v>0</v>
      </c>
    </row>
    <row r="25" spans="1:28" ht="19.5" customHeight="1" x14ac:dyDescent="0.55000000000000004">
      <c r="A25" s="148">
        <v>16</v>
      </c>
      <c r="B25" s="65"/>
      <c r="C25" s="65" t="s">
        <v>63</v>
      </c>
      <c r="D25" s="68"/>
      <c r="E25" s="69"/>
      <c r="F25" s="70"/>
      <c r="G25" s="163" t="s">
        <v>20</v>
      </c>
      <c r="H25" s="157" t="s">
        <v>20</v>
      </c>
      <c r="I25" s="164" t="s">
        <v>20</v>
      </c>
      <c r="J25" s="174"/>
      <c r="K25" s="175"/>
      <c r="L25" s="143"/>
      <c r="M25" s="72" t="s">
        <v>20</v>
      </c>
      <c r="N25" s="113" t="s">
        <v>20</v>
      </c>
      <c r="O25" s="148" t="s">
        <v>20</v>
      </c>
      <c r="P25" s="149" t="s">
        <v>20</v>
      </c>
      <c r="Q25" s="48" t="s">
        <v>20</v>
      </c>
      <c r="R25" s="148" t="s">
        <v>20</v>
      </c>
      <c r="S25" s="149" t="s">
        <v>20</v>
      </c>
      <c r="T25" s="48" t="s">
        <v>20</v>
      </c>
      <c r="U25" s="154" t="s">
        <v>20</v>
      </c>
      <c r="V25" s="149" t="s">
        <v>20</v>
      </c>
      <c r="W25" s="149" t="s">
        <v>20</v>
      </c>
      <c r="X25" s="66"/>
      <c r="Y25" s="66"/>
      <c r="Z25" s="151" t="s">
        <v>20</v>
      </c>
      <c r="AA25" s="151" t="s">
        <v>20</v>
      </c>
      <c r="AB25" s="25">
        <f>COUNTIF(G25,"〇")*G9+COUNTIF(H25,"〇")*H9+COUNTIF(I25,"〇")*I9+COUNTIF(M25,"〇")*M9+COUNTIF(O25,"〇")*O9+COUNTIF(P25,"〇")*O9+COUNTIF(Q25,"〇")*Q9+COUNTIF(R25,"〇")*R9+COUNTIF(S25,"〇")*R9+COUNTIF(T25,"〇")*T9+COUNTIF(U25,"〇")*U9+COUNTIF(V25,"〇")*U9+COUNTIF(W25,"〇")*W9+COUNTIF(Z25,"〇")*Z9</f>
        <v>0</v>
      </c>
    </row>
    <row r="26" spans="1:28" ht="19.5" customHeight="1" x14ac:dyDescent="0.55000000000000004">
      <c r="A26" s="148">
        <v>17</v>
      </c>
      <c r="B26" s="65"/>
      <c r="C26" s="65" t="s">
        <v>63</v>
      </c>
      <c r="D26" s="68"/>
      <c r="E26" s="69"/>
      <c r="F26" s="70"/>
      <c r="G26" s="163" t="s">
        <v>20</v>
      </c>
      <c r="H26" s="157" t="s">
        <v>20</v>
      </c>
      <c r="I26" s="164" t="s">
        <v>20</v>
      </c>
      <c r="J26" s="174"/>
      <c r="K26" s="175"/>
      <c r="L26" s="143"/>
      <c r="M26" s="72" t="s">
        <v>20</v>
      </c>
      <c r="N26" s="113" t="s">
        <v>20</v>
      </c>
      <c r="O26" s="148" t="s">
        <v>20</v>
      </c>
      <c r="P26" s="149" t="s">
        <v>20</v>
      </c>
      <c r="Q26" s="48" t="s">
        <v>20</v>
      </c>
      <c r="R26" s="148" t="s">
        <v>20</v>
      </c>
      <c r="S26" s="149" t="s">
        <v>20</v>
      </c>
      <c r="T26" s="48" t="s">
        <v>20</v>
      </c>
      <c r="U26" s="154" t="s">
        <v>20</v>
      </c>
      <c r="V26" s="149" t="s">
        <v>20</v>
      </c>
      <c r="W26" s="149" t="s">
        <v>20</v>
      </c>
      <c r="X26" s="66"/>
      <c r="Y26" s="66"/>
      <c r="Z26" s="151" t="s">
        <v>20</v>
      </c>
      <c r="AA26" s="151" t="s">
        <v>20</v>
      </c>
      <c r="AB26" s="25">
        <f>COUNTIF(G26,"〇")*G9+COUNTIF(H26,"〇")*H9+COUNTIF(I26,"〇")*I9+COUNTIF(M26,"〇")*M9+COUNTIF(O26,"〇")*O9+COUNTIF(P26,"〇")*O9+COUNTIF(Q26,"〇")*Q9+COUNTIF(R26,"〇")*R9+COUNTIF(S26,"〇")*R9+COUNTIF(T26,"〇")*T9+COUNTIF(U26,"〇")*U9+COUNTIF(V26,"〇")*U9+COUNTIF(W26,"〇")*W9+COUNTIF(Z26,"〇")*Z9</f>
        <v>0</v>
      </c>
    </row>
    <row r="27" spans="1:28" ht="19.5" customHeight="1" x14ac:dyDescent="0.55000000000000004">
      <c r="A27" s="148">
        <v>18</v>
      </c>
      <c r="B27" s="65"/>
      <c r="C27" s="65" t="s">
        <v>63</v>
      </c>
      <c r="D27" s="68"/>
      <c r="E27" s="69"/>
      <c r="F27" s="70"/>
      <c r="G27" s="163" t="s">
        <v>20</v>
      </c>
      <c r="H27" s="157" t="s">
        <v>20</v>
      </c>
      <c r="I27" s="164" t="s">
        <v>20</v>
      </c>
      <c r="J27" s="174"/>
      <c r="K27" s="175"/>
      <c r="L27" s="143"/>
      <c r="M27" s="72" t="s">
        <v>20</v>
      </c>
      <c r="N27" s="113" t="s">
        <v>20</v>
      </c>
      <c r="O27" s="148" t="s">
        <v>20</v>
      </c>
      <c r="P27" s="149" t="s">
        <v>20</v>
      </c>
      <c r="Q27" s="48" t="s">
        <v>20</v>
      </c>
      <c r="R27" s="148" t="s">
        <v>20</v>
      </c>
      <c r="S27" s="149" t="s">
        <v>20</v>
      </c>
      <c r="T27" s="48" t="s">
        <v>20</v>
      </c>
      <c r="U27" s="154" t="s">
        <v>20</v>
      </c>
      <c r="V27" s="149" t="s">
        <v>20</v>
      </c>
      <c r="W27" s="149" t="s">
        <v>20</v>
      </c>
      <c r="X27" s="66"/>
      <c r="Y27" s="66"/>
      <c r="Z27" s="151" t="s">
        <v>20</v>
      </c>
      <c r="AA27" s="151" t="s">
        <v>20</v>
      </c>
      <c r="AB27" s="25">
        <f>COUNTIF(G27,"〇")*G9+COUNTIF(H27,"〇")*H9+COUNTIF(I27,"〇")*I9+COUNTIF(M27,"〇")*M9+COUNTIF(O27,"〇")*O9+COUNTIF(P27,"〇")*O9+COUNTIF(Q27,"〇")*Q9+COUNTIF(R27,"〇")*R9+COUNTIF(S27,"〇")*R9+COUNTIF(T27,"〇")*T9+COUNTIF(U27,"〇")*U9+COUNTIF(V27,"〇")*U9+COUNTIF(W27,"〇")*W9+COUNTIF(Z27,"〇")*Z9</f>
        <v>0</v>
      </c>
    </row>
    <row r="28" spans="1:28" ht="19.5" customHeight="1" x14ac:dyDescent="0.55000000000000004">
      <c r="A28" s="148">
        <v>19</v>
      </c>
      <c r="B28" s="65"/>
      <c r="C28" s="65" t="s">
        <v>63</v>
      </c>
      <c r="D28" s="68"/>
      <c r="E28" s="69"/>
      <c r="F28" s="70"/>
      <c r="G28" s="163" t="s">
        <v>20</v>
      </c>
      <c r="H28" s="157" t="s">
        <v>20</v>
      </c>
      <c r="I28" s="164" t="s">
        <v>20</v>
      </c>
      <c r="J28" s="174"/>
      <c r="K28" s="175"/>
      <c r="L28" s="143"/>
      <c r="M28" s="72" t="s">
        <v>20</v>
      </c>
      <c r="N28" s="113" t="s">
        <v>20</v>
      </c>
      <c r="O28" s="148" t="s">
        <v>20</v>
      </c>
      <c r="P28" s="149" t="s">
        <v>20</v>
      </c>
      <c r="Q28" s="48" t="s">
        <v>20</v>
      </c>
      <c r="R28" s="148" t="s">
        <v>20</v>
      </c>
      <c r="S28" s="149" t="s">
        <v>20</v>
      </c>
      <c r="T28" s="48" t="s">
        <v>20</v>
      </c>
      <c r="U28" s="154" t="s">
        <v>20</v>
      </c>
      <c r="V28" s="149" t="s">
        <v>20</v>
      </c>
      <c r="W28" s="149" t="s">
        <v>20</v>
      </c>
      <c r="X28" s="66"/>
      <c r="Y28" s="66"/>
      <c r="Z28" s="151" t="s">
        <v>20</v>
      </c>
      <c r="AA28" s="151" t="s">
        <v>20</v>
      </c>
      <c r="AB28" s="25">
        <f>COUNTIF(G28,"〇")*G9+COUNTIF(H28,"〇")*H9+COUNTIF(I28,"〇")*I9+COUNTIF(M28,"〇")*M9+COUNTIF(O28,"〇")*O9+COUNTIF(P28,"〇")*O9+COUNTIF(Q28,"〇")*Q9+COUNTIF(R28,"〇")*R9+COUNTIF(S28,"〇")*R9+COUNTIF(T28,"〇")*T9+COUNTIF(U28,"〇")*U9+COUNTIF(V28,"〇")*U9+COUNTIF(W28,"〇")*W9+COUNTIF(Z28,"〇")*Z9</f>
        <v>0</v>
      </c>
    </row>
    <row r="29" spans="1:28" ht="19.5" customHeight="1" thickBot="1" x14ac:dyDescent="0.6">
      <c r="A29" s="73">
        <v>20</v>
      </c>
      <c r="B29" s="65"/>
      <c r="C29" s="65" t="s">
        <v>63</v>
      </c>
      <c r="D29" s="74"/>
      <c r="E29" s="75"/>
      <c r="F29" s="76"/>
      <c r="G29" s="77" t="s">
        <v>20</v>
      </c>
      <c r="H29" s="170" t="s">
        <v>20</v>
      </c>
      <c r="I29" s="79" t="s">
        <v>20</v>
      </c>
      <c r="J29" s="176"/>
      <c r="K29" s="177"/>
      <c r="L29" s="144"/>
      <c r="M29" s="153" t="s">
        <v>20</v>
      </c>
      <c r="N29" s="113" t="s">
        <v>20</v>
      </c>
      <c r="O29" s="73" t="s">
        <v>20</v>
      </c>
      <c r="P29" s="80" t="s">
        <v>20</v>
      </c>
      <c r="Q29" s="81" t="s">
        <v>20</v>
      </c>
      <c r="R29" s="73" t="s">
        <v>20</v>
      </c>
      <c r="S29" s="80" t="s">
        <v>20</v>
      </c>
      <c r="T29" s="81" t="s">
        <v>20</v>
      </c>
      <c r="U29" s="82" t="s">
        <v>20</v>
      </c>
      <c r="V29" s="80" t="s">
        <v>20</v>
      </c>
      <c r="W29" s="80" t="s">
        <v>20</v>
      </c>
      <c r="X29" s="66"/>
      <c r="Y29" s="66"/>
      <c r="Z29" s="83" t="s">
        <v>20</v>
      </c>
      <c r="AA29" s="83" t="s">
        <v>20</v>
      </c>
      <c r="AB29" s="26">
        <f>COUNTIF(G29,"〇")*G9+COUNTIF(H29,"〇")*H9+COUNTIF(I29,"〇")*I9+COUNTIF(M29,"〇")*M9+COUNTIF(O29,"〇")*O9+COUNTIF(P29,"〇")*O9+COUNTIF(Q29,"〇")*Q9+COUNTIF(R29,"〇")*R9+COUNTIF(S29,"〇")*R9+COUNTIF(T29,"〇")*T9+COUNTIF(U29,"〇")*U9+COUNTIF(V29,"〇")*U9+COUNTIF(W29,"〇")*W9+COUNTIF(Z29,"〇")*Z9</f>
        <v>0</v>
      </c>
    </row>
    <row r="30" spans="1:28" ht="19.5" customHeight="1" x14ac:dyDescent="0.55000000000000004">
      <c r="A30" s="231" t="s">
        <v>1</v>
      </c>
      <c r="B30" s="232"/>
      <c r="C30" s="232"/>
      <c r="D30" s="232"/>
      <c r="E30" s="232"/>
      <c r="F30" s="233"/>
      <c r="G30" s="27">
        <f>COUNTIF(G10:G29,"〇")</f>
        <v>1</v>
      </c>
      <c r="H30" s="28">
        <f>COUNTIF(H10:H29,"〇")</f>
        <v>1</v>
      </c>
      <c r="I30" s="29">
        <f>COUNTIF(I10:I29,"〇")</f>
        <v>1</v>
      </c>
      <c r="J30" s="21"/>
      <c r="K30" s="21"/>
      <c r="L30" s="138"/>
      <c r="M30" s="30">
        <f t="shared" ref="M30:W30" si="0">COUNTIF(M10:M29,"〇")</f>
        <v>2</v>
      </c>
      <c r="N30" s="30">
        <f>COUNTIF(N10:N29,"〇")</f>
        <v>3</v>
      </c>
      <c r="O30" s="105">
        <f t="shared" si="0"/>
        <v>0</v>
      </c>
      <c r="P30" s="106">
        <f t="shared" si="0"/>
        <v>1</v>
      </c>
      <c r="Q30" s="107">
        <f t="shared" si="0"/>
        <v>1</v>
      </c>
      <c r="R30" s="27">
        <f t="shared" si="0"/>
        <v>1</v>
      </c>
      <c r="S30" s="28">
        <f t="shared" si="0"/>
        <v>0</v>
      </c>
      <c r="T30" s="29">
        <f t="shared" si="0"/>
        <v>1</v>
      </c>
      <c r="U30" s="31">
        <f t="shared" si="0"/>
        <v>1</v>
      </c>
      <c r="V30" s="28">
        <f>COUNTIF(V10:V29,"〇")</f>
        <v>0</v>
      </c>
      <c r="W30" s="29">
        <f t="shared" si="0"/>
        <v>1</v>
      </c>
      <c r="X30" s="30"/>
      <c r="Y30" s="30"/>
      <c r="Z30" s="30">
        <f>COUNTIF(Z10:Z29,"〇")</f>
        <v>0</v>
      </c>
      <c r="AA30" s="30"/>
      <c r="AB30" s="130"/>
    </row>
    <row r="31" spans="1:28" ht="19.5" customHeight="1" thickBot="1" x14ac:dyDescent="0.6">
      <c r="A31" s="234"/>
      <c r="B31" s="235"/>
      <c r="C31" s="235"/>
      <c r="D31" s="235"/>
      <c r="E31" s="235"/>
      <c r="F31" s="236"/>
      <c r="G31" s="32">
        <f>G30*G9</f>
        <v>2500</v>
      </c>
      <c r="H31" s="23">
        <f>H30*H9</f>
        <v>2500</v>
      </c>
      <c r="I31" s="33">
        <f>I30*I9</f>
        <v>2500</v>
      </c>
      <c r="J31" s="23"/>
      <c r="K31" s="23"/>
      <c r="L31" s="139"/>
      <c r="M31" s="34">
        <f>M30*M9</f>
        <v>8000</v>
      </c>
      <c r="N31" s="114" t="s">
        <v>64</v>
      </c>
      <c r="O31" s="32">
        <f>O30*O9</f>
        <v>0</v>
      </c>
      <c r="P31" s="23">
        <f>P30*O9</f>
        <v>8900</v>
      </c>
      <c r="Q31" s="33">
        <f>Q30*Q9</f>
        <v>0</v>
      </c>
      <c r="R31" s="32">
        <f>R30*R9</f>
        <v>9700</v>
      </c>
      <c r="S31" s="23">
        <f>S30*R9</f>
        <v>0</v>
      </c>
      <c r="T31" s="33">
        <f>T30*T9</f>
        <v>1500</v>
      </c>
      <c r="U31" s="35">
        <f>U30*U9</f>
        <v>8500</v>
      </c>
      <c r="V31" s="23">
        <f>V30*U9</f>
        <v>0</v>
      </c>
      <c r="W31" s="33">
        <f t="shared" ref="W31" si="1">W30*W9</f>
        <v>1200</v>
      </c>
      <c r="X31" s="34"/>
      <c r="Y31" s="34"/>
      <c r="Z31" s="34">
        <f>Z30*Z9</f>
        <v>0</v>
      </c>
      <c r="AA31" s="34"/>
      <c r="AB31" s="36">
        <f>SUM(G31:AA31)</f>
        <v>45300</v>
      </c>
    </row>
    <row r="32" spans="1:28" x14ac:dyDescent="0.55000000000000004"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Z32" s="1"/>
      <c r="AA32" s="1"/>
      <c r="AB32" s="3"/>
    </row>
    <row r="33" spans="4:28" x14ac:dyDescent="0.55000000000000004">
      <c r="D33" t="s">
        <v>14</v>
      </c>
      <c r="AB33">
        <f>SUM(AB7:AB29)</f>
        <v>45300</v>
      </c>
    </row>
    <row r="34" spans="4:28" x14ac:dyDescent="0.55000000000000004">
      <c r="D34" t="s">
        <v>15</v>
      </c>
    </row>
    <row r="35" spans="4:28" x14ac:dyDescent="0.55000000000000004">
      <c r="D35" t="s">
        <v>23</v>
      </c>
    </row>
    <row r="36" spans="4:28" x14ac:dyDescent="0.55000000000000004">
      <c r="D36" t="s">
        <v>24</v>
      </c>
    </row>
    <row r="37" spans="4:28" x14ac:dyDescent="0.55000000000000004">
      <c r="D37" t="s">
        <v>25</v>
      </c>
    </row>
  </sheetData>
  <mergeCells count="37">
    <mergeCell ref="A30:F31"/>
    <mergeCell ref="J5:K5"/>
    <mergeCell ref="U7:W7"/>
    <mergeCell ref="X7:X9"/>
    <mergeCell ref="Y7:Y9"/>
    <mergeCell ref="D5:E5"/>
    <mergeCell ref="F5:I5"/>
    <mergeCell ref="M5:S5"/>
    <mergeCell ref="A7:A9"/>
    <mergeCell ref="B7:B9"/>
    <mergeCell ref="C7:C9"/>
    <mergeCell ref="D7:D9"/>
    <mergeCell ref="E7:E9"/>
    <mergeCell ref="F7:F9"/>
    <mergeCell ref="G7:I7"/>
    <mergeCell ref="Z7:Z8"/>
    <mergeCell ref="AA7:AA9"/>
    <mergeCell ref="AB7:AB9"/>
    <mergeCell ref="U9:V9"/>
    <mergeCell ref="J7:J9"/>
    <mergeCell ref="K7:K9"/>
    <mergeCell ref="M7:M8"/>
    <mergeCell ref="N7:N8"/>
    <mergeCell ref="O7:Q7"/>
    <mergeCell ref="R7:T7"/>
    <mergeCell ref="L8:L9"/>
    <mergeCell ref="O9:P9"/>
    <mergeCell ref="R9:S9"/>
    <mergeCell ref="D4:E4"/>
    <mergeCell ref="F4:I4"/>
    <mergeCell ref="J4:K4"/>
    <mergeCell ref="M4:S4"/>
    <mergeCell ref="A1:AB1"/>
    <mergeCell ref="D3:E3"/>
    <mergeCell ref="F3:S3"/>
    <mergeCell ref="U3:V3"/>
    <mergeCell ref="W3:Z3"/>
  </mergeCells>
  <phoneticPr fontId="1"/>
  <dataValidations count="7">
    <dataValidation type="list" allowBlank="1" showInputMessage="1" showErrorMessage="1" sqref="J10:K29" xr:uid="{C3D1EE2B-F990-45F0-864C-71E37BE6EA05}">
      <formula1>"(A)延岡コース,(B)高千穂コース,(C)日向コース"</formula1>
    </dataValidation>
    <dataValidation type="list" errorStyle="information" allowBlank="1" showInputMessage="1" showErrorMessage="1" sqref="L10:L29" xr:uid="{D4FC31CB-D9C9-47E4-BE03-88038645385A}">
      <formula1>"　,①ＪＲ,②高速バス,③自家用車,④乗り合わせ"</formula1>
    </dataValidation>
    <dataValidation type="list" errorStyle="information" allowBlank="1" showInputMessage="1" showErrorMessage="1" sqref="B10:B29" xr:uid="{087058B2-D003-4198-B27A-62A13C942028}">
      <formula1>"　,道守九州会議,道守ふくおか会議,道守佐賀会議,道守長崎会議,道守くまもと会議,道守大分会議,道守みやざき会議,道守かごしま会議"</formula1>
    </dataValidation>
    <dataValidation type="list" errorStyle="information" allowBlank="1" showInputMessage="1" showErrorMessage="1" sqref="C10:C29" xr:uid="{3B13C061-7680-4DCB-960E-996021EFF9A8}">
      <formula1>"　,道守,事務所,整備局,自治体,一般,その他"</formula1>
    </dataValidation>
    <dataValidation type="list" allowBlank="1" showInputMessage="1" showErrorMessage="1" sqref="Z10:AA29 G10:I29 M10:W29" xr:uid="{A5170D17-FB0A-4B35-8E97-04E263D51AB4}">
      <formula1>"〇,ー"</formula1>
    </dataValidation>
    <dataValidation type="list" allowBlank="1" showInputMessage="1" showErrorMessage="1" sqref="F10:F29" xr:uid="{B242F2F8-AF4B-4037-BA6E-2046CD5F233B}">
      <formula1>"女性,男性"</formula1>
    </dataValidation>
    <dataValidation type="list" allowBlank="1" showInputMessage="1" showErrorMessage="1" sqref="X10:Y29" xr:uid="{E45A1FA8-C15E-44F4-95C7-842D64D821E4}">
      <formula1>"ルートイン延岡駅前,アパホテル延岡駅前,延岡アーバンホテル"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FA9D-F0A1-4F3E-9D4A-BC087AFE829B}">
  <sheetPr>
    <tabColor rgb="FFFF0000"/>
  </sheetPr>
  <dimension ref="A1:AB39"/>
  <sheetViews>
    <sheetView workbookViewId="0">
      <selection activeCell="E20" sqref="E20"/>
    </sheetView>
  </sheetViews>
  <sheetFormatPr defaultColWidth="9" defaultRowHeight="18" x14ac:dyDescent="0.55000000000000004"/>
  <cols>
    <col min="1" max="1" width="3.5" style="5" bestFit="1" customWidth="1"/>
    <col min="2" max="2" width="13.6640625" style="5" customWidth="1"/>
    <col min="3" max="3" width="7.75" style="5" customWidth="1"/>
    <col min="4" max="5" width="13.58203125" style="5" customWidth="1"/>
    <col min="6" max="6" width="5.25" style="5" bestFit="1" customWidth="1"/>
    <col min="7" max="12" width="8" style="5" customWidth="1"/>
    <col min="13" max="14" width="8.6640625" style="5" customWidth="1"/>
    <col min="15" max="23" width="5.5" style="5" customWidth="1"/>
    <col min="24" max="25" width="8.25" style="146" customWidth="1"/>
    <col min="26" max="26" width="8.25" style="5" customWidth="1"/>
    <col min="27" max="27" width="6.33203125" style="5" customWidth="1"/>
    <col min="28" max="28" width="8.25" style="5" customWidth="1"/>
    <col min="29" max="16384" width="9" style="5"/>
  </cols>
  <sheetData>
    <row r="1" spans="1:28" ht="29" x14ac:dyDescent="0.55000000000000004">
      <c r="A1" s="274" t="s">
        <v>55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</row>
    <row r="2" spans="1:28" ht="12" customHeight="1" thickBot="1" x14ac:dyDescent="0.6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1:28" ht="18.5" thickBot="1" x14ac:dyDescent="0.6">
      <c r="A3" s="86"/>
      <c r="B3" s="86"/>
      <c r="C3" s="86"/>
      <c r="D3" s="275" t="s">
        <v>10</v>
      </c>
      <c r="E3" s="276"/>
      <c r="F3" s="277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9"/>
      <c r="T3" s="86"/>
      <c r="U3" s="280" t="s">
        <v>27</v>
      </c>
      <c r="V3" s="281"/>
      <c r="W3" s="281"/>
      <c r="X3" s="281"/>
      <c r="Y3" s="281"/>
      <c r="Z3" s="282"/>
      <c r="AA3" s="85"/>
    </row>
    <row r="4" spans="1:28" x14ac:dyDescent="0.55000000000000004">
      <c r="A4" s="85"/>
      <c r="B4" s="85"/>
      <c r="C4" s="85"/>
      <c r="D4" s="268" t="s">
        <v>11</v>
      </c>
      <c r="E4" s="269"/>
      <c r="F4" s="270"/>
      <c r="G4" s="271"/>
      <c r="H4" s="271"/>
      <c r="I4" s="272"/>
      <c r="J4" s="269" t="s">
        <v>13</v>
      </c>
      <c r="K4" s="272"/>
      <c r="L4" s="269"/>
      <c r="M4" s="271"/>
      <c r="N4" s="271"/>
      <c r="O4" s="271"/>
      <c r="P4" s="271"/>
      <c r="Q4" s="271"/>
      <c r="R4" s="271"/>
      <c r="S4" s="273"/>
      <c r="T4" s="86"/>
      <c r="U4" s="85"/>
      <c r="V4" s="85"/>
      <c r="W4" s="86"/>
      <c r="X4" s="86"/>
      <c r="Y4" s="86"/>
      <c r="Z4" s="85"/>
      <c r="AA4" s="85"/>
    </row>
    <row r="5" spans="1:28" ht="18.5" thickBot="1" x14ac:dyDescent="0.6">
      <c r="A5" s="85"/>
      <c r="B5" s="85"/>
      <c r="C5" s="85"/>
      <c r="D5" s="283" t="s">
        <v>26</v>
      </c>
      <c r="E5" s="284"/>
      <c r="F5" s="285"/>
      <c r="G5" s="286"/>
      <c r="H5" s="286"/>
      <c r="I5" s="287"/>
      <c r="J5" s="288" t="s">
        <v>12</v>
      </c>
      <c r="K5" s="288"/>
      <c r="L5" s="284"/>
      <c r="M5" s="289"/>
      <c r="N5" s="289"/>
      <c r="O5" s="289"/>
      <c r="P5" s="289"/>
      <c r="Q5" s="289"/>
      <c r="R5" s="289"/>
      <c r="S5" s="290"/>
      <c r="T5" s="86"/>
      <c r="U5" s="85"/>
      <c r="V5" s="85"/>
      <c r="W5" s="86"/>
      <c r="X5" s="86"/>
      <c r="Y5" s="86"/>
      <c r="Z5" s="85"/>
      <c r="AA5" s="85"/>
    </row>
    <row r="6" spans="1:28" ht="18.5" thickBot="1" x14ac:dyDescent="0.6">
      <c r="A6" s="85"/>
      <c r="B6" s="85"/>
      <c r="C6" s="85"/>
      <c r="D6" s="85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5"/>
      <c r="AA6" s="85"/>
    </row>
    <row r="7" spans="1:28" ht="25.5" customHeight="1" thickBot="1" x14ac:dyDescent="0.6">
      <c r="A7" s="248" t="s">
        <v>62</v>
      </c>
      <c r="B7" s="251" t="s">
        <v>60</v>
      </c>
      <c r="C7" s="254" t="s">
        <v>61</v>
      </c>
      <c r="D7" s="291" t="s">
        <v>4</v>
      </c>
      <c r="E7" s="293" t="s">
        <v>8</v>
      </c>
      <c r="F7" s="293" t="s">
        <v>9</v>
      </c>
      <c r="G7" s="296" t="s">
        <v>5</v>
      </c>
      <c r="H7" s="296"/>
      <c r="I7" s="296"/>
      <c r="J7" s="218" t="s">
        <v>45</v>
      </c>
      <c r="K7" s="218" t="s">
        <v>46</v>
      </c>
      <c r="L7" s="142" t="s">
        <v>69</v>
      </c>
      <c r="M7" s="297" t="s">
        <v>65</v>
      </c>
      <c r="N7" s="299" t="s">
        <v>66</v>
      </c>
      <c r="O7" s="325" t="s">
        <v>53</v>
      </c>
      <c r="P7" s="326"/>
      <c r="Q7" s="326"/>
      <c r="R7" s="313" t="s">
        <v>51</v>
      </c>
      <c r="S7" s="313"/>
      <c r="T7" s="313"/>
      <c r="U7" s="314"/>
      <c r="V7" s="315"/>
      <c r="W7" s="316"/>
      <c r="X7" s="317" t="s">
        <v>22</v>
      </c>
      <c r="Y7" s="317" t="s">
        <v>33</v>
      </c>
      <c r="Z7" s="320" t="s">
        <v>44</v>
      </c>
      <c r="AA7" s="322" t="s">
        <v>47</v>
      </c>
      <c r="AB7" s="301" t="s">
        <v>0</v>
      </c>
    </row>
    <row r="8" spans="1:28" s="146" customFormat="1" ht="25.5" customHeight="1" x14ac:dyDescent="0.55000000000000004">
      <c r="A8" s="249"/>
      <c r="B8" s="252"/>
      <c r="C8" s="255"/>
      <c r="D8" s="292"/>
      <c r="E8" s="294"/>
      <c r="F8" s="294"/>
      <c r="G8" s="157" t="s">
        <v>57</v>
      </c>
      <c r="H8" s="157" t="s">
        <v>58</v>
      </c>
      <c r="I8" s="157" t="s">
        <v>59</v>
      </c>
      <c r="J8" s="219"/>
      <c r="K8" s="219"/>
      <c r="L8" s="304" t="s">
        <v>70</v>
      </c>
      <c r="M8" s="298"/>
      <c r="N8" s="300"/>
      <c r="O8" s="169" t="s">
        <v>2</v>
      </c>
      <c r="P8" s="157" t="s">
        <v>3</v>
      </c>
      <c r="Q8" s="157" t="s">
        <v>16</v>
      </c>
      <c r="R8" s="157" t="s">
        <v>2</v>
      </c>
      <c r="S8" s="157" t="s">
        <v>3</v>
      </c>
      <c r="T8" s="157" t="s">
        <v>16</v>
      </c>
      <c r="U8" s="116" t="s">
        <v>2</v>
      </c>
      <c r="V8" s="116" t="s">
        <v>3</v>
      </c>
      <c r="W8" s="135" t="s">
        <v>16</v>
      </c>
      <c r="X8" s="318"/>
      <c r="Y8" s="318"/>
      <c r="Z8" s="321"/>
      <c r="AA8" s="323"/>
      <c r="AB8" s="302"/>
    </row>
    <row r="9" spans="1:28" s="8" customFormat="1" ht="25.5" customHeight="1" x14ac:dyDescent="0.55000000000000004">
      <c r="A9" s="249"/>
      <c r="B9" s="252"/>
      <c r="C9" s="255"/>
      <c r="D9" s="292"/>
      <c r="E9" s="295"/>
      <c r="F9" s="295"/>
      <c r="G9" s="171">
        <v>2500</v>
      </c>
      <c r="H9" s="171">
        <v>2500</v>
      </c>
      <c r="I9" s="171">
        <v>2500</v>
      </c>
      <c r="J9" s="219"/>
      <c r="K9" s="219"/>
      <c r="L9" s="305"/>
      <c r="M9" s="121">
        <v>4000</v>
      </c>
      <c r="N9" s="122" t="s">
        <v>64</v>
      </c>
      <c r="O9" s="307">
        <v>9000</v>
      </c>
      <c r="P9" s="308"/>
      <c r="Q9" s="171">
        <v>0</v>
      </c>
      <c r="R9" s="308">
        <v>8000</v>
      </c>
      <c r="S9" s="308"/>
      <c r="T9" s="171">
        <v>1200</v>
      </c>
      <c r="U9" s="309"/>
      <c r="V9" s="309"/>
      <c r="W9" s="136"/>
      <c r="X9" s="319"/>
      <c r="Y9" s="319"/>
      <c r="Z9" s="171">
        <v>3500</v>
      </c>
      <c r="AA9" s="324"/>
      <c r="AB9" s="303"/>
    </row>
    <row r="10" spans="1:28" s="8" customFormat="1" ht="19" customHeight="1" thickBot="1" x14ac:dyDescent="0.6">
      <c r="A10" s="167"/>
      <c r="B10" s="168"/>
      <c r="C10" s="166"/>
      <c r="D10" s="155"/>
      <c r="E10" s="161"/>
      <c r="F10" s="161"/>
      <c r="G10" s="123"/>
      <c r="H10" s="123"/>
      <c r="I10" s="123"/>
      <c r="J10" s="165"/>
      <c r="K10" s="165"/>
      <c r="L10" s="306"/>
      <c r="M10" s="124"/>
      <c r="N10" s="125"/>
      <c r="O10" s="310">
        <v>18000</v>
      </c>
      <c r="P10" s="310"/>
      <c r="Q10" s="123"/>
      <c r="R10" s="310">
        <v>16000</v>
      </c>
      <c r="S10" s="310"/>
      <c r="T10" s="123"/>
      <c r="U10" s="311"/>
      <c r="V10" s="312"/>
      <c r="W10" s="126"/>
      <c r="X10" s="127"/>
      <c r="Y10" s="127"/>
      <c r="Z10" s="123"/>
      <c r="AA10" s="128"/>
      <c r="AB10" s="129"/>
    </row>
    <row r="11" spans="1:28" ht="19.5" customHeight="1" x14ac:dyDescent="0.55000000000000004">
      <c r="A11" s="327">
        <v>1</v>
      </c>
      <c r="B11" s="65" t="s">
        <v>71</v>
      </c>
      <c r="C11" s="147" t="s">
        <v>72</v>
      </c>
      <c r="D11" s="9" t="s">
        <v>18</v>
      </c>
      <c r="E11" s="10" t="s">
        <v>29</v>
      </c>
      <c r="F11" s="10" t="s">
        <v>19</v>
      </c>
      <c r="G11" s="156" t="s">
        <v>21</v>
      </c>
      <c r="H11" s="156" t="s">
        <v>20</v>
      </c>
      <c r="I11" s="156" t="s">
        <v>20</v>
      </c>
      <c r="J11" s="178" t="s">
        <v>74</v>
      </c>
      <c r="K11" s="182" t="s">
        <v>75</v>
      </c>
      <c r="L11" s="156" t="s">
        <v>77</v>
      </c>
      <c r="M11" s="145" t="s">
        <v>21</v>
      </c>
      <c r="N11" s="156" t="s">
        <v>21</v>
      </c>
      <c r="O11" s="160" t="s">
        <v>21</v>
      </c>
      <c r="P11" s="160" t="s">
        <v>20</v>
      </c>
      <c r="Q11" s="160" t="s">
        <v>21</v>
      </c>
      <c r="R11" s="160" t="s">
        <v>20</v>
      </c>
      <c r="S11" s="160" t="s">
        <v>20</v>
      </c>
      <c r="T11" s="160" t="s">
        <v>20</v>
      </c>
      <c r="U11" s="117" t="s">
        <v>20</v>
      </c>
      <c r="V11" s="117" t="s">
        <v>20</v>
      </c>
      <c r="W11" s="117" t="s">
        <v>20</v>
      </c>
      <c r="X11" s="329" t="s">
        <v>82</v>
      </c>
      <c r="Y11" s="329"/>
      <c r="Z11" s="156" t="s">
        <v>21</v>
      </c>
      <c r="AA11" s="156" t="s">
        <v>20</v>
      </c>
      <c r="AB11" s="19">
        <f>COUNTIF(G11,"〇")*G9+COUNTIF(H11,"〇")*H9+COUNTIF(I11,"〇")*I9+COUNTIF(M11,"〇")*M9+COUNTIF(O11,"〇")*O9+COUNTIF(P11,"〇")*O9+COUNTIF(Q11,"〇")*Q9+COUNTIF(R11,"〇")*R9+COUNTIF(S11,"〇")*R9+COUNTIF(T11,"〇")*T9+COUNTIF(U11,"〇")*U9+COUNTIF(V11,"〇")*U9+COUNTIF(W11,"〇")*W9+COUNTIF(Z11,"〇")*Z9</f>
        <v>19000</v>
      </c>
    </row>
    <row r="12" spans="1:28" ht="19.5" customHeight="1" thickBot="1" x14ac:dyDescent="0.6">
      <c r="A12" s="328"/>
      <c r="B12" s="150" t="s">
        <v>71</v>
      </c>
      <c r="C12" s="168" t="s">
        <v>72</v>
      </c>
      <c r="D12" s="11" t="s">
        <v>35</v>
      </c>
      <c r="E12" s="12" t="s">
        <v>34</v>
      </c>
      <c r="F12" s="12" t="s">
        <v>19</v>
      </c>
      <c r="G12" s="158" t="s">
        <v>21</v>
      </c>
      <c r="H12" s="158" t="s">
        <v>20</v>
      </c>
      <c r="I12" s="158" t="s">
        <v>20</v>
      </c>
      <c r="J12" s="180" t="s">
        <v>74</v>
      </c>
      <c r="K12" s="183" t="s">
        <v>75</v>
      </c>
      <c r="L12" s="158" t="s">
        <v>77</v>
      </c>
      <c r="M12" s="158" t="s">
        <v>21</v>
      </c>
      <c r="N12" s="158" t="s">
        <v>21</v>
      </c>
      <c r="O12" s="158" t="s">
        <v>21</v>
      </c>
      <c r="P12" s="158" t="s">
        <v>20</v>
      </c>
      <c r="Q12" s="158" t="s">
        <v>21</v>
      </c>
      <c r="R12" s="158" t="s">
        <v>20</v>
      </c>
      <c r="S12" s="158" t="s">
        <v>20</v>
      </c>
      <c r="T12" s="158" t="s">
        <v>20</v>
      </c>
      <c r="U12" s="118" t="s">
        <v>20</v>
      </c>
      <c r="V12" s="118" t="s">
        <v>20</v>
      </c>
      <c r="W12" s="118" t="s">
        <v>20</v>
      </c>
      <c r="X12" s="330"/>
      <c r="Y12" s="330"/>
      <c r="Z12" s="158" t="s">
        <v>21</v>
      </c>
      <c r="AA12" s="158" t="s">
        <v>20</v>
      </c>
      <c r="AB12" s="20">
        <f>COUNTIF(G12,"〇")*G9+COUNTIF(H12,"〇")*H9+COUNTIF(I12,"〇")*I9+COUNTIF(M12,"〇")*M9+COUNTIF(O12,"〇")*O9+COUNTIF(P12,"〇")*O9+COUNTIF(Q12,"〇")*Q9+COUNTIF(R12,"〇")*R9+COUNTIF(S12,"〇")*R9+COUNTIF(T12,"〇")*T9+COUNTIF(U12,"〇")*U9+COUNTIF(V12,"〇")*U9+COUNTIF(W12,"〇")*W9+COUNTIF(Z12,"〇")*Z9</f>
        <v>19000</v>
      </c>
    </row>
    <row r="13" spans="1:28" ht="19.5" customHeight="1" x14ac:dyDescent="0.55000000000000004">
      <c r="A13" s="331">
        <v>2</v>
      </c>
      <c r="B13" s="186" t="s">
        <v>71</v>
      </c>
      <c r="C13" s="131" t="s">
        <v>73</v>
      </c>
      <c r="D13" s="13" t="s">
        <v>36</v>
      </c>
      <c r="E13" s="14" t="s">
        <v>37</v>
      </c>
      <c r="F13" s="14" t="s">
        <v>32</v>
      </c>
      <c r="G13" s="90" t="s">
        <v>20</v>
      </c>
      <c r="H13" s="90" t="s">
        <v>21</v>
      </c>
      <c r="I13" s="90" t="s">
        <v>20</v>
      </c>
      <c r="J13" s="181" t="s">
        <v>76</v>
      </c>
      <c r="K13" s="184" t="s">
        <v>75</v>
      </c>
      <c r="L13" s="90" t="s">
        <v>78</v>
      </c>
      <c r="M13" s="90" t="s">
        <v>21</v>
      </c>
      <c r="N13" s="90" t="s">
        <v>21</v>
      </c>
      <c r="O13" s="162" t="s">
        <v>20</v>
      </c>
      <c r="P13" s="162" t="s">
        <v>20</v>
      </c>
      <c r="Q13" s="162" t="s">
        <v>20</v>
      </c>
      <c r="R13" s="162" t="s">
        <v>21</v>
      </c>
      <c r="S13" s="162" t="s">
        <v>20</v>
      </c>
      <c r="T13" s="90" t="s">
        <v>21</v>
      </c>
      <c r="U13" s="117" t="s">
        <v>20</v>
      </c>
      <c r="V13" s="117" t="s">
        <v>20</v>
      </c>
      <c r="W13" s="117" t="s">
        <v>20</v>
      </c>
      <c r="X13" s="333" t="s">
        <v>83</v>
      </c>
      <c r="Y13" s="333"/>
      <c r="Z13" s="90" t="s">
        <v>20</v>
      </c>
      <c r="AA13" s="90" t="s">
        <v>21</v>
      </c>
      <c r="AB13" s="19">
        <f>COUNTIF(G13,"〇")*G9+COUNTIF(H13,"〇")*H9+COUNTIF(I13,"〇")*I9+COUNTIF(M13,"〇")*M9+COUNTIF(O13,"〇")*O9+COUNTIF(P13,"〇")*O9+COUNTIF(Q13,"〇")*Q9+COUNTIF(R13,"〇")*R9+COUNTIF(S13,"〇")*R9+COUNTIF(T13,"〇")*T9+COUNTIF(U13,"〇")*U9+COUNTIF(V13,"〇")*U9+COUNTIF(W13,"〇")*W9+COUNTIF(Z13,"〇")*Z9</f>
        <v>15700</v>
      </c>
    </row>
    <row r="14" spans="1:28" ht="19.5" customHeight="1" thickBot="1" x14ac:dyDescent="0.6">
      <c r="A14" s="332"/>
      <c r="B14" s="187" t="s">
        <v>71</v>
      </c>
      <c r="C14" s="132" t="s">
        <v>73</v>
      </c>
      <c r="D14" s="15" t="s">
        <v>38</v>
      </c>
      <c r="E14" s="16" t="s">
        <v>39</v>
      </c>
      <c r="F14" s="16" t="s">
        <v>32</v>
      </c>
      <c r="G14" s="92" t="s">
        <v>20</v>
      </c>
      <c r="H14" s="92" t="s">
        <v>20</v>
      </c>
      <c r="I14" s="92" t="s">
        <v>21</v>
      </c>
      <c r="J14" s="179" t="s">
        <v>76</v>
      </c>
      <c r="K14" s="185" t="s">
        <v>74</v>
      </c>
      <c r="L14" s="92" t="s">
        <v>79</v>
      </c>
      <c r="M14" s="92" t="s">
        <v>21</v>
      </c>
      <c r="N14" s="92" t="s">
        <v>21</v>
      </c>
      <c r="O14" s="92" t="s">
        <v>20</v>
      </c>
      <c r="P14" s="92" t="s">
        <v>20</v>
      </c>
      <c r="Q14" s="92" t="s">
        <v>20</v>
      </c>
      <c r="R14" s="92" t="s">
        <v>21</v>
      </c>
      <c r="S14" s="92" t="s">
        <v>20</v>
      </c>
      <c r="T14" s="92" t="s">
        <v>21</v>
      </c>
      <c r="U14" s="118" t="s">
        <v>20</v>
      </c>
      <c r="V14" s="118" t="s">
        <v>20</v>
      </c>
      <c r="W14" s="118" t="s">
        <v>20</v>
      </c>
      <c r="X14" s="334"/>
      <c r="Y14" s="334"/>
      <c r="Z14" s="92" t="s">
        <v>20</v>
      </c>
      <c r="AA14" s="92" t="s">
        <v>21</v>
      </c>
      <c r="AB14" s="20">
        <f>COUNTIF(G14,"〇")*G9+COUNTIF(H14,"〇")*H9+COUNTIF(I14,"〇")*I9+COUNTIF(M14,"〇")*M9+COUNTIF(O14,"〇")*O9+COUNTIF(P14,"〇")*O9+COUNTIF(Q14,"〇")*Q9+COUNTIF(R14,"〇")*R9+COUNTIF(S14,"〇")*R9+COUNTIF(T14,"〇")*T9+COUNTIF(U14,"〇")*U9+COUNTIF(V14,"〇")*U9+COUNTIF(W14,"〇")*W9+COUNTIF(Z14,"〇")*Z9</f>
        <v>15700</v>
      </c>
    </row>
    <row r="15" spans="1:28" ht="19.5" customHeight="1" x14ac:dyDescent="0.55000000000000004">
      <c r="A15" s="327">
        <v>3</v>
      </c>
      <c r="B15" s="65" t="s">
        <v>71</v>
      </c>
      <c r="C15" s="147" t="s">
        <v>80</v>
      </c>
      <c r="D15" s="9" t="s">
        <v>40</v>
      </c>
      <c r="E15" s="10" t="s">
        <v>41</v>
      </c>
      <c r="F15" s="10" t="s">
        <v>19</v>
      </c>
      <c r="G15" s="156" t="s">
        <v>20</v>
      </c>
      <c r="H15" s="156" t="s">
        <v>20</v>
      </c>
      <c r="I15" s="156" t="s">
        <v>21</v>
      </c>
      <c r="J15" s="178" t="s">
        <v>76</v>
      </c>
      <c r="K15" s="182" t="s">
        <v>74</v>
      </c>
      <c r="L15" s="156" t="s">
        <v>81</v>
      </c>
      <c r="M15" s="156" t="s">
        <v>21</v>
      </c>
      <c r="N15" s="156" t="s">
        <v>21</v>
      </c>
      <c r="O15" s="160" t="s">
        <v>20</v>
      </c>
      <c r="P15" s="160" t="s">
        <v>20</v>
      </c>
      <c r="Q15" s="160" t="s">
        <v>20</v>
      </c>
      <c r="R15" s="160" t="s">
        <v>21</v>
      </c>
      <c r="S15" s="160" t="s">
        <v>20</v>
      </c>
      <c r="T15" s="156" t="s">
        <v>20</v>
      </c>
      <c r="U15" s="117" t="s">
        <v>20</v>
      </c>
      <c r="V15" s="117" t="s">
        <v>20</v>
      </c>
      <c r="W15" s="117" t="s">
        <v>20</v>
      </c>
      <c r="X15" s="329" t="s">
        <v>83</v>
      </c>
      <c r="Y15" s="329"/>
      <c r="Z15" s="156" t="s">
        <v>20</v>
      </c>
      <c r="AA15" s="156" t="s">
        <v>21</v>
      </c>
      <c r="AB15" s="19">
        <f>COUNTIF(G15,"〇")*G9+COUNTIF(H15,"〇")*H9+COUNTIF(I15,"〇")*I9+COUNTIF(M15,"〇")*M9+COUNTIF(O15,"〇")*O9+COUNTIF(P15,"〇")*O9+COUNTIF(Q15,"〇")*Q9+COUNTIF(R15,"〇")*R9+COUNTIF(S15,"〇")*R9+COUNTIF(T15,"〇")*T9+COUNTIF(U15,"〇")*U9+COUNTIF(V15,"〇")*U9+COUNTIF(W15,"〇")*W9+COUNTIF(Z15,"〇")*Z9</f>
        <v>14500</v>
      </c>
    </row>
    <row r="16" spans="1:28" ht="19.5" customHeight="1" thickBot="1" x14ac:dyDescent="0.6">
      <c r="A16" s="328"/>
      <c r="B16" s="150" t="s">
        <v>71</v>
      </c>
      <c r="C16" s="168" t="s">
        <v>80</v>
      </c>
      <c r="D16" s="11" t="s">
        <v>43</v>
      </c>
      <c r="E16" s="12" t="s">
        <v>42</v>
      </c>
      <c r="F16" s="12" t="s">
        <v>32</v>
      </c>
      <c r="G16" s="158" t="s">
        <v>20</v>
      </c>
      <c r="H16" s="158" t="s">
        <v>20</v>
      </c>
      <c r="I16" s="158" t="s">
        <v>21</v>
      </c>
      <c r="J16" s="180" t="s">
        <v>74</v>
      </c>
      <c r="K16" s="183" t="s">
        <v>76</v>
      </c>
      <c r="L16" s="158" t="s">
        <v>81</v>
      </c>
      <c r="M16" s="158" t="s">
        <v>21</v>
      </c>
      <c r="N16" s="158" t="s">
        <v>21</v>
      </c>
      <c r="O16" s="158" t="s">
        <v>20</v>
      </c>
      <c r="P16" s="158" t="s">
        <v>20</v>
      </c>
      <c r="Q16" s="158" t="s">
        <v>20</v>
      </c>
      <c r="R16" s="158" t="s">
        <v>21</v>
      </c>
      <c r="S16" s="158" t="s">
        <v>20</v>
      </c>
      <c r="T16" s="158" t="s">
        <v>20</v>
      </c>
      <c r="U16" s="118" t="s">
        <v>20</v>
      </c>
      <c r="V16" s="118" t="s">
        <v>20</v>
      </c>
      <c r="W16" s="118" t="s">
        <v>20</v>
      </c>
      <c r="X16" s="330"/>
      <c r="Y16" s="330"/>
      <c r="Z16" s="158" t="s">
        <v>20</v>
      </c>
      <c r="AA16" s="158" t="s">
        <v>21</v>
      </c>
      <c r="AB16" s="20">
        <f>COUNTIF(G16,"〇")*G9+COUNTIF(H16,"〇")*H9+COUNTIF(I16,"〇")*I9+COUNTIF(M16,"〇")*M9+COUNTIF(O16,"〇")*O9+COUNTIF(P16,"〇")*O9+COUNTIF(Q16,"〇")*Q9+COUNTIF(R16,"〇")*R9+COUNTIF(S16,"〇")*R9+COUNTIF(T16,"〇")*T9+COUNTIF(U16,"〇")*U9+COUNTIF(V16,"〇")*U9+COUNTIF(W16,"〇")*W9+COUNTIF(Z16,"〇")*Z9</f>
        <v>14500</v>
      </c>
    </row>
    <row r="17" spans="1:28" ht="19.5" customHeight="1" x14ac:dyDescent="0.55000000000000004">
      <c r="A17" s="331">
        <v>4</v>
      </c>
      <c r="B17" s="186"/>
      <c r="C17" s="131" t="s">
        <v>63</v>
      </c>
      <c r="D17" s="89"/>
      <c r="E17" s="89"/>
      <c r="F17" s="89"/>
      <c r="G17" s="90" t="s">
        <v>20</v>
      </c>
      <c r="H17" s="90" t="s">
        <v>20</v>
      </c>
      <c r="I17" s="90" t="s">
        <v>20</v>
      </c>
      <c r="J17" s="181"/>
      <c r="K17" s="184"/>
      <c r="L17" s="90"/>
      <c r="M17" s="90" t="s">
        <v>20</v>
      </c>
      <c r="N17" s="90" t="s">
        <v>20</v>
      </c>
      <c r="O17" s="162" t="s">
        <v>20</v>
      </c>
      <c r="P17" s="162" t="s">
        <v>20</v>
      </c>
      <c r="Q17" s="162" t="s">
        <v>20</v>
      </c>
      <c r="R17" s="162" t="s">
        <v>20</v>
      </c>
      <c r="S17" s="162" t="s">
        <v>20</v>
      </c>
      <c r="T17" s="90" t="s">
        <v>20</v>
      </c>
      <c r="U17" s="117" t="s">
        <v>20</v>
      </c>
      <c r="V17" s="117" t="s">
        <v>20</v>
      </c>
      <c r="W17" s="117" t="s">
        <v>20</v>
      </c>
      <c r="X17" s="333"/>
      <c r="Y17" s="333"/>
      <c r="Z17" s="90" t="s">
        <v>20</v>
      </c>
      <c r="AA17" s="90" t="s">
        <v>20</v>
      </c>
      <c r="AB17" s="19">
        <f>COUNTIF(G17,"〇")*G9+COUNTIF(H17,"〇")*H9+COUNTIF(I17,"〇")*I9+COUNTIF(M17,"〇")*M9+COUNTIF(O17,"〇")*O9+COUNTIF(P17,"〇")*O9+COUNTIF(Q17,"〇")*Q9+COUNTIF(R17,"〇")*R9+COUNTIF(S17,"〇")*R9+COUNTIF(T17,"〇")*T9+COUNTIF(U17,"〇")*U9+COUNTIF(V17,"〇")*U9+COUNTIF(W17,"〇")*W9+COUNTIF(Z17,"〇")*Z9</f>
        <v>0</v>
      </c>
    </row>
    <row r="18" spans="1:28" ht="19.5" customHeight="1" thickBot="1" x14ac:dyDescent="0.6">
      <c r="A18" s="332"/>
      <c r="B18" s="187"/>
      <c r="C18" s="132" t="s">
        <v>63</v>
      </c>
      <c r="D18" s="91"/>
      <c r="E18" s="91"/>
      <c r="F18" s="91"/>
      <c r="G18" s="92" t="s">
        <v>20</v>
      </c>
      <c r="H18" s="92" t="s">
        <v>20</v>
      </c>
      <c r="I18" s="92" t="s">
        <v>20</v>
      </c>
      <c r="J18" s="179"/>
      <c r="K18" s="185"/>
      <c r="L18" s="92"/>
      <c r="M18" s="92" t="s">
        <v>20</v>
      </c>
      <c r="N18" s="92" t="s">
        <v>20</v>
      </c>
      <c r="O18" s="92" t="s">
        <v>20</v>
      </c>
      <c r="P18" s="92" t="s">
        <v>20</v>
      </c>
      <c r="Q18" s="92" t="s">
        <v>20</v>
      </c>
      <c r="R18" s="92" t="s">
        <v>20</v>
      </c>
      <c r="S18" s="92" t="s">
        <v>20</v>
      </c>
      <c r="T18" s="92" t="s">
        <v>20</v>
      </c>
      <c r="U18" s="118" t="s">
        <v>20</v>
      </c>
      <c r="V18" s="118" t="s">
        <v>20</v>
      </c>
      <c r="W18" s="118" t="s">
        <v>20</v>
      </c>
      <c r="X18" s="334"/>
      <c r="Y18" s="334"/>
      <c r="Z18" s="92" t="s">
        <v>20</v>
      </c>
      <c r="AA18" s="92" t="s">
        <v>20</v>
      </c>
      <c r="AB18" s="20">
        <f>COUNTIF(G18,"〇")*G9+COUNTIF(H18,"〇")*H9+COUNTIF(I18,"〇")*I9+COUNTIF(M18,"〇")*M9+COUNTIF(O18,"〇")*O9+COUNTIF(P18,"〇")*O9+COUNTIF(Q18,"〇")*Q9+COUNTIF(R18,"〇")*R9+COUNTIF(S18,"〇")*R9+COUNTIF(T18,"〇")*T9+COUNTIF(U18,"〇")*U9+COUNTIF(V18,"〇")*U9+COUNTIF(W18,"〇")*W9+COUNTIF(Z18,"〇")*Z9</f>
        <v>0</v>
      </c>
    </row>
    <row r="19" spans="1:28" ht="19.5" customHeight="1" x14ac:dyDescent="0.55000000000000004">
      <c r="A19" s="327">
        <v>5</v>
      </c>
      <c r="B19" s="65"/>
      <c r="C19" s="147" t="s">
        <v>63</v>
      </c>
      <c r="D19" s="87"/>
      <c r="E19" s="87"/>
      <c r="F19" s="87"/>
      <c r="G19" s="156" t="s">
        <v>20</v>
      </c>
      <c r="H19" s="156" t="s">
        <v>20</v>
      </c>
      <c r="I19" s="156" t="s">
        <v>20</v>
      </c>
      <c r="J19" s="178"/>
      <c r="K19" s="182"/>
      <c r="L19" s="156"/>
      <c r="M19" s="156" t="s">
        <v>20</v>
      </c>
      <c r="N19" s="156" t="s">
        <v>20</v>
      </c>
      <c r="O19" s="160" t="s">
        <v>20</v>
      </c>
      <c r="P19" s="160" t="s">
        <v>20</v>
      </c>
      <c r="Q19" s="160" t="s">
        <v>20</v>
      </c>
      <c r="R19" s="160" t="s">
        <v>20</v>
      </c>
      <c r="S19" s="160" t="s">
        <v>20</v>
      </c>
      <c r="T19" s="156" t="s">
        <v>20</v>
      </c>
      <c r="U19" s="117" t="s">
        <v>20</v>
      </c>
      <c r="V19" s="117" t="s">
        <v>20</v>
      </c>
      <c r="W19" s="117" t="s">
        <v>20</v>
      </c>
      <c r="X19" s="329"/>
      <c r="Y19" s="329"/>
      <c r="Z19" s="156" t="s">
        <v>20</v>
      </c>
      <c r="AA19" s="156" t="s">
        <v>20</v>
      </c>
      <c r="AB19" s="19">
        <f>COUNTIF(G19,"〇")*G9+COUNTIF(H19,"〇")*H9+COUNTIF(I19,"〇")*I9+COUNTIF(M19,"〇")*M9+COUNTIF(O19,"〇")*O9+COUNTIF(P19,"〇")*O9+COUNTIF(Q19,"〇")*Q9+COUNTIF(R19,"〇")*R9+COUNTIF(S19,"〇")*R9+COUNTIF(T19,"〇")*T9+COUNTIF(U19,"〇")*U9+COUNTIF(V19,"〇")*U9+COUNTIF(W19,"〇")*W9+COUNTIF(Z19,"〇")*Z9</f>
        <v>0</v>
      </c>
    </row>
    <row r="20" spans="1:28" ht="19.5" customHeight="1" thickBot="1" x14ac:dyDescent="0.6">
      <c r="A20" s="328"/>
      <c r="B20" s="150"/>
      <c r="C20" s="168" t="s">
        <v>63</v>
      </c>
      <c r="D20" s="88"/>
      <c r="E20" s="88"/>
      <c r="F20" s="88"/>
      <c r="G20" s="158" t="s">
        <v>20</v>
      </c>
      <c r="H20" s="158" t="s">
        <v>20</v>
      </c>
      <c r="I20" s="158" t="s">
        <v>20</v>
      </c>
      <c r="J20" s="180"/>
      <c r="K20" s="183"/>
      <c r="L20" s="158"/>
      <c r="M20" s="158" t="s">
        <v>20</v>
      </c>
      <c r="N20" s="158" t="s">
        <v>20</v>
      </c>
      <c r="O20" s="158" t="s">
        <v>20</v>
      </c>
      <c r="P20" s="158" t="s">
        <v>20</v>
      </c>
      <c r="Q20" s="158" t="s">
        <v>20</v>
      </c>
      <c r="R20" s="158" t="s">
        <v>20</v>
      </c>
      <c r="S20" s="158" t="s">
        <v>20</v>
      </c>
      <c r="T20" s="158" t="s">
        <v>20</v>
      </c>
      <c r="U20" s="118" t="s">
        <v>20</v>
      </c>
      <c r="V20" s="118" t="s">
        <v>20</v>
      </c>
      <c r="W20" s="118" t="s">
        <v>20</v>
      </c>
      <c r="X20" s="330"/>
      <c r="Y20" s="330"/>
      <c r="Z20" s="158" t="s">
        <v>20</v>
      </c>
      <c r="AA20" s="158" t="s">
        <v>20</v>
      </c>
      <c r="AB20" s="20">
        <f>COUNTIF(G20,"〇")*G9+COUNTIF(H20,"〇")*H9+COUNTIF(I20,"〇")*I9+COUNTIF(M20,"〇")*M9+COUNTIF(O20,"〇")*O9+COUNTIF(P20,"〇")*O9+COUNTIF(Q20,"〇")*Q9+COUNTIF(R20,"〇")*R9+COUNTIF(S20,"〇")*R9+COUNTIF(T20,"〇")*T9+COUNTIF(U20,"〇")*U9+COUNTIF(V20,"〇")*U9+COUNTIF(W20,"〇")*W9+COUNTIF(Z20,"〇")*Z9</f>
        <v>0</v>
      </c>
    </row>
    <row r="21" spans="1:28" ht="19.5" customHeight="1" x14ac:dyDescent="0.55000000000000004">
      <c r="A21" s="331">
        <v>6</v>
      </c>
      <c r="B21" s="186"/>
      <c r="C21" s="131" t="s">
        <v>63</v>
      </c>
      <c r="D21" s="89"/>
      <c r="E21" s="89"/>
      <c r="F21" s="89"/>
      <c r="G21" s="90" t="s">
        <v>20</v>
      </c>
      <c r="H21" s="90" t="s">
        <v>20</v>
      </c>
      <c r="I21" s="90" t="s">
        <v>20</v>
      </c>
      <c r="J21" s="181"/>
      <c r="K21" s="184"/>
      <c r="L21" s="90"/>
      <c r="M21" s="90" t="s">
        <v>20</v>
      </c>
      <c r="N21" s="90" t="s">
        <v>20</v>
      </c>
      <c r="O21" s="162" t="s">
        <v>20</v>
      </c>
      <c r="P21" s="162" t="s">
        <v>20</v>
      </c>
      <c r="Q21" s="162" t="s">
        <v>20</v>
      </c>
      <c r="R21" s="162" t="s">
        <v>20</v>
      </c>
      <c r="S21" s="162" t="s">
        <v>20</v>
      </c>
      <c r="T21" s="90" t="s">
        <v>20</v>
      </c>
      <c r="U21" s="117" t="s">
        <v>20</v>
      </c>
      <c r="V21" s="117" t="s">
        <v>20</v>
      </c>
      <c r="W21" s="117" t="s">
        <v>20</v>
      </c>
      <c r="X21" s="333"/>
      <c r="Y21" s="333"/>
      <c r="Z21" s="90" t="s">
        <v>20</v>
      </c>
      <c r="AA21" s="90" t="s">
        <v>20</v>
      </c>
      <c r="AB21" s="19">
        <f>COUNTIF(G21,"〇")*G9+COUNTIF(H21,"〇")*H9+COUNTIF(I21,"〇")*I9+COUNTIF(M21,"〇")*M9+COUNTIF(O21,"〇")*O9+COUNTIF(P21,"〇")*O9+COUNTIF(Q21,"〇")*Q9+COUNTIF(R21,"〇")*R9+COUNTIF(S21,"〇")*R9+COUNTIF(T21,"〇")*T9+COUNTIF(U21,"〇")*U9+COUNTIF(V21,"〇")*U9+COUNTIF(W21,"〇")*W9+COUNTIF(Z21,"〇")*Z9</f>
        <v>0</v>
      </c>
    </row>
    <row r="22" spans="1:28" ht="19.5" customHeight="1" thickBot="1" x14ac:dyDescent="0.6">
      <c r="A22" s="332"/>
      <c r="B22" s="187"/>
      <c r="C22" s="132" t="s">
        <v>63</v>
      </c>
      <c r="D22" s="91"/>
      <c r="E22" s="91"/>
      <c r="F22" s="91"/>
      <c r="G22" s="92" t="s">
        <v>20</v>
      </c>
      <c r="H22" s="92" t="s">
        <v>20</v>
      </c>
      <c r="I22" s="92" t="s">
        <v>20</v>
      </c>
      <c r="J22" s="179"/>
      <c r="K22" s="185"/>
      <c r="L22" s="92"/>
      <c r="M22" s="92" t="s">
        <v>20</v>
      </c>
      <c r="N22" s="92" t="s">
        <v>20</v>
      </c>
      <c r="O22" s="92" t="s">
        <v>20</v>
      </c>
      <c r="P22" s="92" t="s">
        <v>20</v>
      </c>
      <c r="Q22" s="92" t="s">
        <v>20</v>
      </c>
      <c r="R22" s="92" t="s">
        <v>20</v>
      </c>
      <c r="S22" s="92" t="s">
        <v>20</v>
      </c>
      <c r="T22" s="92" t="s">
        <v>20</v>
      </c>
      <c r="U22" s="118" t="s">
        <v>20</v>
      </c>
      <c r="V22" s="118" t="s">
        <v>20</v>
      </c>
      <c r="W22" s="118" t="s">
        <v>20</v>
      </c>
      <c r="X22" s="334"/>
      <c r="Y22" s="334"/>
      <c r="Z22" s="92" t="s">
        <v>20</v>
      </c>
      <c r="AA22" s="92" t="s">
        <v>20</v>
      </c>
      <c r="AB22" s="20">
        <f>COUNTIF(G22,"〇")*G9+COUNTIF(H22,"〇")*H9+COUNTIF(I22,"〇")*I9+COUNTIF(M22,"〇")*M9+COUNTIF(O22,"〇")*O9+COUNTIF(P22,"〇")*O9+COUNTIF(Q22,"〇")*Q9+COUNTIF(R22,"〇")*R9+COUNTIF(S22,"〇")*R9+COUNTIF(T22,"〇")*T9+COUNTIF(U22,"〇")*U9+COUNTIF(V22,"〇")*U9+COUNTIF(W22,"〇")*W9+COUNTIF(Z22,"〇")*Z9</f>
        <v>0</v>
      </c>
    </row>
    <row r="23" spans="1:28" ht="19.5" customHeight="1" x14ac:dyDescent="0.55000000000000004">
      <c r="A23" s="327">
        <v>7</v>
      </c>
      <c r="B23" s="65"/>
      <c r="C23" s="147" t="s">
        <v>63</v>
      </c>
      <c r="D23" s="87"/>
      <c r="E23" s="87"/>
      <c r="F23" s="87"/>
      <c r="G23" s="156" t="s">
        <v>20</v>
      </c>
      <c r="H23" s="156" t="s">
        <v>20</v>
      </c>
      <c r="I23" s="156" t="s">
        <v>20</v>
      </c>
      <c r="J23" s="178"/>
      <c r="K23" s="182"/>
      <c r="L23" s="156"/>
      <c r="M23" s="156" t="s">
        <v>20</v>
      </c>
      <c r="N23" s="156" t="s">
        <v>20</v>
      </c>
      <c r="O23" s="160" t="s">
        <v>20</v>
      </c>
      <c r="P23" s="160" t="s">
        <v>20</v>
      </c>
      <c r="Q23" s="160" t="s">
        <v>20</v>
      </c>
      <c r="R23" s="160" t="s">
        <v>20</v>
      </c>
      <c r="S23" s="160" t="s">
        <v>20</v>
      </c>
      <c r="T23" s="156" t="s">
        <v>20</v>
      </c>
      <c r="U23" s="117" t="s">
        <v>20</v>
      </c>
      <c r="V23" s="117" t="s">
        <v>20</v>
      </c>
      <c r="W23" s="117" t="s">
        <v>20</v>
      </c>
      <c r="X23" s="329"/>
      <c r="Y23" s="329"/>
      <c r="Z23" s="156" t="s">
        <v>20</v>
      </c>
      <c r="AA23" s="156" t="s">
        <v>20</v>
      </c>
      <c r="AB23" s="19">
        <f>COUNTIF(G23,"〇")*G9+COUNTIF(H23,"〇")*H9+COUNTIF(I23,"〇")*I9+COUNTIF(M23,"〇")*M9+COUNTIF(O23,"〇")*O9+COUNTIF(P23,"〇")*O9+COUNTIF(Q23,"〇")*Q9+COUNTIF(R23,"〇")*R9+COUNTIF(S23,"〇")*R9+COUNTIF(T23,"〇")*T9+COUNTIF(U23,"〇")*U9+COUNTIF(V23,"〇")*U9+COUNTIF(W23,"〇")*W9+COUNTIF(Z23,"〇")*Z9</f>
        <v>0</v>
      </c>
    </row>
    <row r="24" spans="1:28" ht="19.5" customHeight="1" thickBot="1" x14ac:dyDescent="0.6">
      <c r="A24" s="328"/>
      <c r="B24" s="150"/>
      <c r="C24" s="168" t="s">
        <v>63</v>
      </c>
      <c r="D24" s="88"/>
      <c r="E24" s="88"/>
      <c r="F24" s="88"/>
      <c r="G24" s="158" t="s">
        <v>20</v>
      </c>
      <c r="H24" s="158" t="s">
        <v>20</v>
      </c>
      <c r="I24" s="158" t="s">
        <v>20</v>
      </c>
      <c r="J24" s="180"/>
      <c r="K24" s="183"/>
      <c r="L24" s="158"/>
      <c r="M24" s="158" t="s">
        <v>20</v>
      </c>
      <c r="N24" s="158" t="s">
        <v>20</v>
      </c>
      <c r="O24" s="158" t="s">
        <v>20</v>
      </c>
      <c r="P24" s="158" t="s">
        <v>20</v>
      </c>
      <c r="Q24" s="158" t="s">
        <v>20</v>
      </c>
      <c r="R24" s="158" t="s">
        <v>20</v>
      </c>
      <c r="S24" s="158" t="s">
        <v>20</v>
      </c>
      <c r="T24" s="158" t="s">
        <v>20</v>
      </c>
      <c r="U24" s="118" t="s">
        <v>20</v>
      </c>
      <c r="V24" s="118" t="s">
        <v>20</v>
      </c>
      <c r="W24" s="118" t="s">
        <v>20</v>
      </c>
      <c r="X24" s="330"/>
      <c r="Y24" s="330"/>
      <c r="Z24" s="158" t="s">
        <v>20</v>
      </c>
      <c r="AA24" s="158" t="s">
        <v>20</v>
      </c>
      <c r="AB24" s="20">
        <f>COUNTIF(G24,"〇")*G9+COUNTIF(H24,"〇")*H9+COUNTIF(I24,"〇")*I9+COUNTIF(M24,"〇")*M9+COUNTIF(O24,"〇")*O9+COUNTIF(P24,"〇")*O9+COUNTIF(Q24,"〇")*Q9+COUNTIF(R24,"〇")*R9+COUNTIF(S24,"〇")*R9+COUNTIF(T24,"〇")*T9+COUNTIF(U24,"〇")*U9+COUNTIF(V24,"〇")*U9+COUNTIF(W24,"〇")*W9+COUNTIF(Z24,"〇")*Z9</f>
        <v>0</v>
      </c>
    </row>
    <row r="25" spans="1:28" ht="19.5" customHeight="1" x14ac:dyDescent="0.55000000000000004">
      <c r="A25" s="331">
        <v>8</v>
      </c>
      <c r="B25" s="186"/>
      <c r="C25" s="131" t="s">
        <v>63</v>
      </c>
      <c r="D25" s="89"/>
      <c r="E25" s="89"/>
      <c r="F25" s="89"/>
      <c r="G25" s="90" t="s">
        <v>20</v>
      </c>
      <c r="H25" s="90" t="s">
        <v>20</v>
      </c>
      <c r="I25" s="90" t="s">
        <v>20</v>
      </c>
      <c r="J25" s="181"/>
      <c r="K25" s="184"/>
      <c r="L25" s="90"/>
      <c r="M25" s="90" t="s">
        <v>20</v>
      </c>
      <c r="N25" s="90" t="s">
        <v>20</v>
      </c>
      <c r="O25" s="162" t="s">
        <v>20</v>
      </c>
      <c r="P25" s="162" t="s">
        <v>20</v>
      </c>
      <c r="Q25" s="162" t="s">
        <v>20</v>
      </c>
      <c r="R25" s="162" t="s">
        <v>20</v>
      </c>
      <c r="S25" s="162" t="s">
        <v>20</v>
      </c>
      <c r="T25" s="90" t="s">
        <v>20</v>
      </c>
      <c r="U25" s="117" t="s">
        <v>20</v>
      </c>
      <c r="V25" s="117" t="s">
        <v>20</v>
      </c>
      <c r="W25" s="117" t="s">
        <v>20</v>
      </c>
      <c r="X25" s="333"/>
      <c r="Y25" s="333"/>
      <c r="Z25" s="90" t="s">
        <v>20</v>
      </c>
      <c r="AA25" s="90" t="s">
        <v>20</v>
      </c>
      <c r="AB25" s="19">
        <f>COUNTIF(G25,"〇")*G9+COUNTIF(H25,"〇")*H9+COUNTIF(I25,"〇")*I9+COUNTIF(M25,"〇")*M9+COUNTIF(O25,"〇")*O9+COUNTIF(P25,"〇")*O9+COUNTIF(Q25,"〇")*Q9+COUNTIF(R25,"〇")*R9+COUNTIF(S25,"〇")*R9+COUNTIF(T25,"〇")*T9+COUNTIF(U25,"〇")*U9+COUNTIF(V25,"〇")*U9+COUNTIF(W25,"〇")*W9+COUNTIF(Z25,"〇")*Z9</f>
        <v>0</v>
      </c>
    </row>
    <row r="26" spans="1:28" ht="19.5" customHeight="1" thickBot="1" x14ac:dyDescent="0.6">
      <c r="A26" s="332"/>
      <c r="B26" s="187"/>
      <c r="C26" s="132" t="s">
        <v>63</v>
      </c>
      <c r="D26" s="91"/>
      <c r="E26" s="91"/>
      <c r="F26" s="91"/>
      <c r="G26" s="92" t="s">
        <v>20</v>
      </c>
      <c r="H26" s="92" t="s">
        <v>20</v>
      </c>
      <c r="I26" s="92" t="s">
        <v>20</v>
      </c>
      <c r="J26" s="179"/>
      <c r="K26" s="185"/>
      <c r="L26" s="92"/>
      <c r="M26" s="92" t="s">
        <v>20</v>
      </c>
      <c r="N26" s="92" t="s">
        <v>20</v>
      </c>
      <c r="O26" s="92" t="s">
        <v>20</v>
      </c>
      <c r="P26" s="92" t="s">
        <v>20</v>
      </c>
      <c r="Q26" s="92" t="s">
        <v>20</v>
      </c>
      <c r="R26" s="92" t="s">
        <v>20</v>
      </c>
      <c r="S26" s="92" t="s">
        <v>20</v>
      </c>
      <c r="T26" s="92" t="s">
        <v>20</v>
      </c>
      <c r="U26" s="118" t="s">
        <v>20</v>
      </c>
      <c r="V26" s="118" t="s">
        <v>20</v>
      </c>
      <c r="W26" s="118" t="s">
        <v>20</v>
      </c>
      <c r="X26" s="334"/>
      <c r="Y26" s="334"/>
      <c r="Z26" s="92" t="s">
        <v>20</v>
      </c>
      <c r="AA26" s="92" t="s">
        <v>20</v>
      </c>
      <c r="AB26" s="20">
        <f>COUNTIF(G26,"〇")*G9+COUNTIF(H26,"〇")*H9+COUNTIF(I26,"〇")*I9+COUNTIF(M26,"〇")*M9+COUNTIF(O26,"〇")*O9+COUNTIF(P26,"〇")*O9+COUNTIF(Q26,"〇")*Q9+COUNTIF(R26,"〇")*R9+COUNTIF(S26,"〇")*R9+COUNTIF(T26,"〇")*T9+COUNTIF(U26,"〇")*U9+COUNTIF(V26,"〇")*U9+COUNTIF(W26,"〇")*W9+COUNTIF(Z26,"〇")*Z9</f>
        <v>0</v>
      </c>
    </row>
    <row r="27" spans="1:28" ht="19.5" customHeight="1" x14ac:dyDescent="0.55000000000000004">
      <c r="A27" s="327">
        <v>9</v>
      </c>
      <c r="B27" s="65"/>
      <c r="C27" s="147" t="s">
        <v>63</v>
      </c>
      <c r="D27" s="87"/>
      <c r="E27" s="87"/>
      <c r="F27" s="87"/>
      <c r="G27" s="156" t="s">
        <v>20</v>
      </c>
      <c r="H27" s="156" t="s">
        <v>20</v>
      </c>
      <c r="I27" s="156" t="s">
        <v>20</v>
      </c>
      <c r="J27" s="178"/>
      <c r="K27" s="182"/>
      <c r="L27" s="156"/>
      <c r="M27" s="156" t="s">
        <v>20</v>
      </c>
      <c r="N27" s="156" t="s">
        <v>20</v>
      </c>
      <c r="O27" s="160" t="s">
        <v>20</v>
      </c>
      <c r="P27" s="160" t="s">
        <v>20</v>
      </c>
      <c r="Q27" s="160" t="s">
        <v>20</v>
      </c>
      <c r="R27" s="160" t="s">
        <v>20</v>
      </c>
      <c r="S27" s="160" t="s">
        <v>20</v>
      </c>
      <c r="T27" s="156" t="s">
        <v>20</v>
      </c>
      <c r="U27" s="117" t="s">
        <v>20</v>
      </c>
      <c r="V27" s="117" t="s">
        <v>20</v>
      </c>
      <c r="W27" s="117" t="s">
        <v>20</v>
      </c>
      <c r="X27" s="329"/>
      <c r="Y27" s="329"/>
      <c r="Z27" s="156" t="s">
        <v>20</v>
      </c>
      <c r="AA27" s="156" t="s">
        <v>20</v>
      </c>
      <c r="AB27" s="19">
        <f>COUNTIF(G27,"〇")*G9+COUNTIF(H27,"〇")*H9+COUNTIF(I27,"〇")*I9+COUNTIF(M27,"〇")*M9+COUNTIF(O27,"〇")*O9+COUNTIF(P27,"〇")*O9+COUNTIF(Q27,"〇")*Q9+COUNTIF(R27,"〇")*R9+COUNTIF(S27,"〇")*R9+COUNTIF(T27,"〇")*T9+COUNTIF(U27,"〇")*U9+COUNTIF(V27,"〇")*U9+COUNTIF(W27,"〇")*W9+COUNTIF(Z27,"〇")*Z9</f>
        <v>0</v>
      </c>
    </row>
    <row r="28" spans="1:28" ht="19.5" customHeight="1" thickBot="1" x14ac:dyDescent="0.6">
      <c r="A28" s="328"/>
      <c r="B28" s="150"/>
      <c r="C28" s="168" t="s">
        <v>63</v>
      </c>
      <c r="D28" s="88"/>
      <c r="E28" s="88"/>
      <c r="F28" s="88"/>
      <c r="G28" s="158" t="s">
        <v>20</v>
      </c>
      <c r="H28" s="158" t="s">
        <v>20</v>
      </c>
      <c r="I28" s="158" t="s">
        <v>20</v>
      </c>
      <c r="J28" s="180"/>
      <c r="K28" s="183"/>
      <c r="L28" s="158"/>
      <c r="M28" s="158" t="s">
        <v>20</v>
      </c>
      <c r="N28" s="158" t="s">
        <v>20</v>
      </c>
      <c r="O28" s="158" t="s">
        <v>20</v>
      </c>
      <c r="P28" s="158" t="s">
        <v>20</v>
      </c>
      <c r="Q28" s="158" t="s">
        <v>20</v>
      </c>
      <c r="R28" s="158" t="s">
        <v>20</v>
      </c>
      <c r="S28" s="158" t="s">
        <v>20</v>
      </c>
      <c r="T28" s="158" t="s">
        <v>20</v>
      </c>
      <c r="U28" s="118" t="s">
        <v>20</v>
      </c>
      <c r="V28" s="118" t="s">
        <v>20</v>
      </c>
      <c r="W28" s="118" t="s">
        <v>20</v>
      </c>
      <c r="X28" s="330"/>
      <c r="Y28" s="330"/>
      <c r="Z28" s="158" t="s">
        <v>20</v>
      </c>
      <c r="AA28" s="158" t="s">
        <v>20</v>
      </c>
      <c r="AB28" s="20">
        <f>COUNTIF(G28,"〇")*G9+COUNTIF(H28,"〇")*H9+COUNTIF(I28,"〇")*I9+COUNTIF(M28,"〇")*M9+COUNTIF(O28,"〇")*O9+COUNTIF(P28,"〇")*O9+COUNTIF(Q28,"〇")*Q9+COUNTIF(R28,"〇")*R9+COUNTIF(S28,"〇")*R9+COUNTIF(T28,"〇")*T9+COUNTIF(U28,"〇")*U9+COUNTIF(V28,"〇")*U9+COUNTIF(W28,"〇")*W9+COUNTIF(Z28,"〇")*Z9</f>
        <v>0</v>
      </c>
    </row>
    <row r="29" spans="1:28" ht="19.5" customHeight="1" x14ac:dyDescent="0.55000000000000004">
      <c r="A29" s="331">
        <v>10</v>
      </c>
      <c r="B29" s="186"/>
      <c r="C29" s="131" t="s">
        <v>63</v>
      </c>
      <c r="D29" s="89"/>
      <c r="E29" s="89"/>
      <c r="F29" s="89"/>
      <c r="G29" s="90" t="s">
        <v>20</v>
      </c>
      <c r="H29" s="90" t="s">
        <v>20</v>
      </c>
      <c r="I29" s="90" t="s">
        <v>20</v>
      </c>
      <c r="J29" s="181"/>
      <c r="K29" s="184"/>
      <c r="L29" s="90"/>
      <c r="M29" s="90" t="s">
        <v>20</v>
      </c>
      <c r="N29" s="90" t="s">
        <v>20</v>
      </c>
      <c r="O29" s="162" t="s">
        <v>20</v>
      </c>
      <c r="P29" s="162" t="s">
        <v>20</v>
      </c>
      <c r="Q29" s="162" t="s">
        <v>20</v>
      </c>
      <c r="R29" s="162" t="s">
        <v>20</v>
      </c>
      <c r="S29" s="162" t="s">
        <v>20</v>
      </c>
      <c r="T29" s="90" t="s">
        <v>20</v>
      </c>
      <c r="U29" s="117" t="s">
        <v>20</v>
      </c>
      <c r="V29" s="117" t="s">
        <v>20</v>
      </c>
      <c r="W29" s="117" t="s">
        <v>20</v>
      </c>
      <c r="X29" s="333"/>
      <c r="Y29" s="333"/>
      <c r="Z29" s="90" t="s">
        <v>20</v>
      </c>
      <c r="AA29" s="90" t="s">
        <v>20</v>
      </c>
      <c r="AB29" s="19">
        <f>COUNTIF(G29,"〇")*G9+COUNTIF(H29,"〇")*H9+COUNTIF(I29,"〇")*I9+COUNTIF(M29,"〇")*M9+COUNTIF(O29,"〇")*O9+COUNTIF(P29,"〇")*O9+COUNTIF(Q29,"〇")*Q9+COUNTIF(R29,"〇")*R9+COUNTIF(S29,"〇")*R9+COUNTIF(T29,"〇")*T9+COUNTIF(U29,"〇")*U9+COUNTIF(V29,"〇")*U9+COUNTIF(W29,"〇")*W9+COUNTIF(Z29,"〇")*Z9</f>
        <v>0</v>
      </c>
    </row>
    <row r="30" spans="1:28" ht="19.5" customHeight="1" thickBot="1" x14ac:dyDescent="0.6">
      <c r="A30" s="332"/>
      <c r="B30" s="187"/>
      <c r="C30" s="132" t="s">
        <v>63</v>
      </c>
      <c r="D30" s="91"/>
      <c r="E30" s="91"/>
      <c r="F30" s="91"/>
      <c r="G30" s="92" t="s">
        <v>20</v>
      </c>
      <c r="H30" s="92" t="s">
        <v>20</v>
      </c>
      <c r="I30" s="92" t="s">
        <v>20</v>
      </c>
      <c r="J30" s="179"/>
      <c r="K30" s="185"/>
      <c r="L30" s="92"/>
      <c r="M30" s="92" t="s">
        <v>20</v>
      </c>
      <c r="N30" s="92" t="s">
        <v>20</v>
      </c>
      <c r="O30" s="92" t="s">
        <v>20</v>
      </c>
      <c r="P30" s="92" t="s">
        <v>20</v>
      </c>
      <c r="Q30" s="92" t="s">
        <v>20</v>
      </c>
      <c r="R30" s="92" t="s">
        <v>20</v>
      </c>
      <c r="S30" s="92" t="s">
        <v>20</v>
      </c>
      <c r="T30" s="92" t="s">
        <v>20</v>
      </c>
      <c r="U30" s="118" t="s">
        <v>20</v>
      </c>
      <c r="V30" s="118" t="s">
        <v>20</v>
      </c>
      <c r="W30" s="118" t="s">
        <v>20</v>
      </c>
      <c r="X30" s="334"/>
      <c r="Y30" s="334"/>
      <c r="Z30" s="92" t="s">
        <v>20</v>
      </c>
      <c r="AA30" s="92" t="s">
        <v>20</v>
      </c>
      <c r="AB30" s="20">
        <f>COUNTIF(G30,"〇")*G9+COUNTIF(H30,"〇")*H9+COUNTIF(I30,"〇")*I9+COUNTIF(M30,"〇")*M9+COUNTIF(O30,"〇")*O9+COUNTIF(P30,"〇")*O9+COUNTIF(Q30,"〇")*Q9+COUNTIF(R30,"〇")*R9+COUNTIF(S30,"〇")*R9+COUNTIF(T30,"〇")*T9+COUNTIF(U30,"〇")*U9+COUNTIF(V30,"〇")*U9+COUNTIF(W30,"〇")*W9+COUNTIF(Z30,"〇")*Z9</f>
        <v>0</v>
      </c>
    </row>
    <row r="31" spans="1:28" ht="19.5" customHeight="1" x14ac:dyDescent="0.55000000000000004">
      <c r="A31" s="335" t="s">
        <v>1</v>
      </c>
      <c r="B31" s="336"/>
      <c r="C31" s="336"/>
      <c r="D31" s="337"/>
      <c r="E31" s="337"/>
      <c r="F31" s="338"/>
      <c r="G31" s="21">
        <f>COUNTIF(G11:G30,"〇")</f>
        <v>2</v>
      </c>
      <c r="H31" s="21">
        <f>COUNTIF(H11:H30,"〇")</f>
        <v>1</v>
      </c>
      <c r="I31" s="21">
        <f>COUNTIF(I11:I30,"〇")</f>
        <v>3</v>
      </c>
      <c r="J31" s="21"/>
      <c r="K31" s="21"/>
      <c r="L31" s="21"/>
      <c r="M31" s="21">
        <f t="shared" ref="M31:W31" si="0">COUNTIF(M11:M30,"〇")</f>
        <v>6</v>
      </c>
      <c r="N31" s="21">
        <f t="shared" si="0"/>
        <v>6</v>
      </c>
      <c r="O31" s="21">
        <f t="shared" si="0"/>
        <v>2</v>
      </c>
      <c r="P31" s="21">
        <f t="shared" si="0"/>
        <v>0</v>
      </c>
      <c r="Q31" s="21">
        <f t="shared" si="0"/>
        <v>2</v>
      </c>
      <c r="R31" s="21">
        <f t="shared" si="0"/>
        <v>4</v>
      </c>
      <c r="S31" s="21">
        <f t="shared" si="0"/>
        <v>0</v>
      </c>
      <c r="T31" s="21">
        <f t="shared" si="0"/>
        <v>2</v>
      </c>
      <c r="U31" s="119">
        <f t="shared" si="0"/>
        <v>0</v>
      </c>
      <c r="V31" s="119">
        <f t="shared" si="0"/>
        <v>0</v>
      </c>
      <c r="W31" s="119">
        <f t="shared" si="0"/>
        <v>0</v>
      </c>
      <c r="X31" s="21"/>
      <c r="Y31" s="21"/>
      <c r="Z31" s="21">
        <f>COUNTIF(Z11:Z30,"〇")</f>
        <v>2</v>
      </c>
      <c r="AA31" s="21"/>
      <c r="AB31" s="22"/>
    </row>
    <row r="32" spans="1:28" ht="19.5" customHeight="1" thickBot="1" x14ac:dyDescent="0.6">
      <c r="A32" s="234"/>
      <c r="B32" s="235"/>
      <c r="C32" s="235"/>
      <c r="D32" s="235"/>
      <c r="E32" s="235"/>
      <c r="F32" s="339"/>
      <c r="G32" s="23">
        <f>G31*G9</f>
        <v>5000</v>
      </c>
      <c r="H32" s="23">
        <f>H31*H9</f>
        <v>2500</v>
      </c>
      <c r="I32" s="23">
        <f>I31*I9</f>
        <v>7500</v>
      </c>
      <c r="J32" s="23"/>
      <c r="K32" s="23"/>
      <c r="L32" s="23"/>
      <c r="M32" s="23">
        <f>M31*M9</f>
        <v>24000</v>
      </c>
      <c r="N32" s="23" t="s">
        <v>64</v>
      </c>
      <c r="O32" s="23">
        <f>O31*O9</f>
        <v>18000</v>
      </c>
      <c r="P32" s="23">
        <f>P31*O9</f>
        <v>0</v>
      </c>
      <c r="Q32" s="23">
        <f>Q31*Q9</f>
        <v>0</v>
      </c>
      <c r="R32" s="23">
        <f>R31*R9</f>
        <v>32000</v>
      </c>
      <c r="S32" s="23">
        <f>S31*R9</f>
        <v>0</v>
      </c>
      <c r="T32" s="23">
        <f>T31*T9</f>
        <v>2400</v>
      </c>
      <c r="U32" s="120">
        <f>U31*U9</f>
        <v>0</v>
      </c>
      <c r="V32" s="120">
        <f>V31*U9</f>
        <v>0</v>
      </c>
      <c r="W32" s="120">
        <f>W31*W9</f>
        <v>0</v>
      </c>
      <c r="X32" s="23"/>
      <c r="Y32" s="23"/>
      <c r="Z32" s="23">
        <f>Z31*Z9</f>
        <v>7000</v>
      </c>
      <c r="AA32" s="23"/>
      <c r="AB32" s="20">
        <f>SUM(G32:AA32)</f>
        <v>98400</v>
      </c>
    </row>
    <row r="33" spans="4:28" x14ac:dyDescent="0.55000000000000004">
      <c r="G33" s="17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Z33" s="146"/>
      <c r="AA33" s="146"/>
      <c r="AB33" s="8"/>
    </row>
    <row r="34" spans="4:28" x14ac:dyDescent="0.55000000000000004">
      <c r="D34" s="137" t="s">
        <v>68</v>
      </c>
      <c r="G34" s="17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Z34" s="146"/>
      <c r="AA34" s="146"/>
      <c r="AB34" s="8"/>
    </row>
    <row r="35" spans="4:28" x14ac:dyDescent="0.55000000000000004">
      <c r="D35" t="s">
        <v>14</v>
      </c>
      <c r="AB35" s="8">
        <f>SUM(AB11:AB30)</f>
        <v>98400</v>
      </c>
    </row>
    <row r="36" spans="4:28" x14ac:dyDescent="0.55000000000000004">
      <c r="D36" t="s">
        <v>15</v>
      </c>
    </row>
    <row r="37" spans="4:28" x14ac:dyDescent="0.55000000000000004">
      <c r="D37" t="s">
        <v>23</v>
      </c>
    </row>
    <row r="38" spans="4:28" x14ac:dyDescent="0.55000000000000004">
      <c r="D38" t="s">
        <v>24</v>
      </c>
    </row>
    <row r="39" spans="4:28" x14ac:dyDescent="0.55000000000000004">
      <c r="D39" t="s">
        <v>25</v>
      </c>
    </row>
  </sheetData>
  <mergeCells count="70">
    <mergeCell ref="A31:F32"/>
    <mergeCell ref="A27:A28"/>
    <mergeCell ref="X27:X28"/>
    <mergeCell ref="Y27:Y28"/>
    <mergeCell ref="A29:A30"/>
    <mergeCell ref="X29:X30"/>
    <mergeCell ref="Y29:Y30"/>
    <mergeCell ref="A23:A24"/>
    <mergeCell ref="X23:X24"/>
    <mergeCell ref="Y23:Y24"/>
    <mergeCell ref="A25:A26"/>
    <mergeCell ref="X25:X26"/>
    <mergeCell ref="Y25:Y26"/>
    <mergeCell ref="A19:A20"/>
    <mergeCell ref="X19:X20"/>
    <mergeCell ref="Y19:Y20"/>
    <mergeCell ref="A21:A22"/>
    <mergeCell ref="X21:X22"/>
    <mergeCell ref="Y21:Y22"/>
    <mergeCell ref="A15:A16"/>
    <mergeCell ref="X15:X16"/>
    <mergeCell ref="Y15:Y16"/>
    <mergeCell ref="A17:A18"/>
    <mergeCell ref="X17:X18"/>
    <mergeCell ref="Y17:Y18"/>
    <mergeCell ref="A11:A12"/>
    <mergeCell ref="X11:X12"/>
    <mergeCell ref="Y11:Y12"/>
    <mergeCell ref="A13:A14"/>
    <mergeCell ref="X13:X14"/>
    <mergeCell ref="Y13:Y14"/>
    <mergeCell ref="AB7:AB9"/>
    <mergeCell ref="L8:L10"/>
    <mergeCell ref="O9:P9"/>
    <mergeCell ref="R9:S9"/>
    <mergeCell ref="U9:V9"/>
    <mergeCell ref="O10:P10"/>
    <mergeCell ref="R10:S10"/>
    <mergeCell ref="U10:V10"/>
    <mergeCell ref="R7:T7"/>
    <mergeCell ref="U7:W7"/>
    <mergeCell ref="X7:X9"/>
    <mergeCell ref="Y7:Y9"/>
    <mergeCell ref="Z7:Z8"/>
    <mergeCell ref="AA7:AA9"/>
    <mergeCell ref="O7:Q7"/>
    <mergeCell ref="D5:E5"/>
    <mergeCell ref="F5:I5"/>
    <mergeCell ref="J5:K5"/>
    <mergeCell ref="L5:S5"/>
    <mergeCell ref="A7:A9"/>
    <mergeCell ref="B7:B9"/>
    <mergeCell ref="C7:C9"/>
    <mergeCell ref="D7:D9"/>
    <mergeCell ref="E7:E9"/>
    <mergeCell ref="F7:F9"/>
    <mergeCell ref="G7:I7"/>
    <mergeCell ref="J7:J9"/>
    <mergeCell ref="K7:K9"/>
    <mergeCell ref="M7:M8"/>
    <mergeCell ref="N7:N8"/>
    <mergeCell ref="D4:E4"/>
    <mergeCell ref="F4:I4"/>
    <mergeCell ref="J4:K4"/>
    <mergeCell ref="L4:S4"/>
    <mergeCell ref="A1:AB1"/>
    <mergeCell ref="D3:E3"/>
    <mergeCell ref="F3:S3"/>
    <mergeCell ref="U3:V3"/>
    <mergeCell ref="W3:Z3"/>
  </mergeCells>
  <phoneticPr fontId="1"/>
  <dataValidations count="7">
    <dataValidation type="list" allowBlank="1" showInputMessage="1" showErrorMessage="1" sqref="J11:K30" xr:uid="{714E9122-66BA-4D5E-9BC0-CB3E44CDBCAF}">
      <formula1>"(A)延岡コース,(B)高千穂コース,(C)日向コース"</formula1>
    </dataValidation>
    <dataValidation type="list" errorStyle="information" allowBlank="1" showInputMessage="1" showErrorMessage="1" sqref="L11:L30" xr:uid="{DD924388-0A38-4921-B8B2-92E93123F640}">
      <formula1>"　,①ＪＲ,②高速バス,③自家用車,④乗り合わせ"</formula1>
    </dataValidation>
    <dataValidation type="list" errorStyle="information" allowBlank="1" showInputMessage="1" showErrorMessage="1" sqref="C11:C30" xr:uid="{86756421-4B62-49C8-A7A8-2BE5079BA3F9}">
      <formula1>"　,道守,事務所,整備局,自治体,一般,その他"</formula1>
    </dataValidation>
    <dataValidation type="list" allowBlank="1" showInputMessage="1" showErrorMessage="1" sqref="F11:F30" xr:uid="{BFC9918C-FA51-4BBC-8DF2-E4C43D789B99}">
      <formula1>"女性,男性"</formula1>
    </dataValidation>
    <dataValidation type="list" allowBlank="1" showInputMessage="1" showErrorMessage="1" sqref="Z11:AA30 G11:I30 M11:W30" xr:uid="{636DB70E-C87A-4E0E-927E-FB29F884494B}">
      <formula1>"〇,ー"</formula1>
    </dataValidation>
    <dataValidation type="list" allowBlank="1" showInputMessage="1" showErrorMessage="1" sqref="X11:Y11 X13:Y13 X17:Y17 X21:Y21 X25:Y25 X29:Y29 X15:Y15 X19:Y19 X23:Y23 X27:Y27" xr:uid="{7A418CB7-74F9-4C7B-9DB3-9AA751719DED}">
      <formula1>"ルートイン延岡駅前,延岡アーバンホテル"</formula1>
    </dataValidation>
    <dataValidation type="list" errorStyle="information" allowBlank="1" showInputMessage="1" showErrorMessage="1" sqref="B11:B30" xr:uid="{D345F495-D2D1-4EEB-9475-6D94FA7A4C44}">
      <formula1>"　,道守九州会議,道守ふくおか会議,道守佐賀会議,道守長崎会議,道守くまもと会議,道守大分会議,道守みやざき会議,道守かごしま会議"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F663-13C2-470D-9BE6-7DDCCFA9F1DD}">
  <dimension ref="A1:AB37"/>
  <sheetViews>
    <sheetView tabSelected="1" workbookViewId="0">
      <selection activeCell="G15" sqref="G15"/>
    </sheetView>
  </sheetViews>
  <sheetFormatPr defaultRowHeight="18" x14ac:dyDescent="0.55000000000000004"/>
  <cols>
    <col min="1" max="1" width="3.5" bestFit="1" customWidth="1"/>
    <col min="2" max="2" width="13.6640625" customWidth="1"/>
    <col min="3" max="3" width="7.75" customWidth="1"/>
    <col min="4" max="5" width="13.58203125" customWidth="1"/>
    <col min="6" max="6" width="5.25" bestFit="1" customWidth="1"/>
    <col min="7" max="9" width="6.33203125" customWidth="1"/>
    <col min="15" max="23" width="7.08203125" customWidth="1"/>
    <col min="24" max="25" width="6.08203125" style="1" customWidth="1"/>
    <col min="27" max="27" width="7.33203125" customWidth="1"/>
    <col min="28" max="28" width="13.25" customWidth="1"/>
  </cols>
  <sheetData>
    <row r="1" spans="1:28" ht="29" x14ac:dyDescent="0.55000000000000004">
      <c r="A1" s="201" t="s">
        <v>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</row>
    <row r="2" spans="1:28" ht="12" customHeight="1" thickBot="1" x14ac:dyDescent="0.6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8"/>
    </row>
    <row r="3" spans="1:28" ht="18.5" thickBot="1" x14ac:dyDescent="0.6">
      <c r="A3" s="39"/>
      <c r="B3" s="39"/>
      <c r="C3" s="39"/>
      <c r="D3" s="202" t="s">
        <v>10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4"/>
      <c r="T3" s="39"/>
      <c r="U3" s="205" t="s">
        <v>27</v>
      </c>
      <c r="V3" s="206"/>
      <c r="W3" s="206"/>
      <c r="X3" s="206"/>
      <c r="Y3" s="206"/>
      <c r="Z3" s="207"/>
      <c r="AA3" s="38"/>
    </row>
    <row r="4" spans="1:28" x14ac:dyDescent="0.55000000000000004">
      <c r="A4" s="38"/>
      <c r="B4" s="38"/>
      <c r="C4" s="38"/>
      <c r="D4" s="195" t="s">
        <v>11</v>
      </c>
      <c r="E4" s="196"/>
      <c r="F4" s="196"/>
      <c r="G4" s="196"/>
      <c r="H4" s="196"/>
      <c r="I4" s="196"/>
      <c r="J4" s="197" t="s">
        <v>13</v>
      </c>
      <c r="K4" s="198"/>
      <c r="L4" s="134"/>
      <c r="M4" s="199"/>
      <c r="N4" s="199"/>
      <c r="O4" s="199"/>
      <c r="P4" s="199"/>
      <c r="Q4" s="199"/>
      <c r="R4" s="199"/>
      <c r="S4" s="200"/>
      <c r="T4" s="39"/>
      <c r="U4" s="38"/>
      <c r="V4" s="38"/>
      <c r="W4" s="39"/>
      <c r="X4" s="39"/>
      <c r="Y4" s="39"/>
      <c r="Z4" s="38"/>
      <c r="AA4" s="38"/>
    </row>
    <row r="5" spans="1:28" ht="18.5" thickBot="1" x14ac:dyDescent="0.6">
      <c r="A5" s="38"/>
      <c r="B5" s="38"/>
      <c r="C5" s="38"/>
      <c r="D5" s="245" t="s">
        <v>26</v>
      </c>
      <c r="E5" s="246"/>
      <c r="F5" s="246"/>
      <c r="G5" s="246"/>
      <c r="H5" s="246"/>
      <c r="I5" s="246"/>
      <c r="J5" s="237" t="s">
        <v>12</v>
      </c>
      <c r="K5" s="238"/>
      <c r="L5" s="140"/>
      <c r="M5" s="238"/>
      <c r="N5" s="246"/>
      <c r="O5" s="246"/>
      <c r="P5" s="246"/>
      <c r="Q5" s="246"/>
      <c r="R5" s="246"/>
      <c r="S5" s="247"/>
      <c r="T5" s="39"/>
      <c r="U5" s="38"/>
      <c r="V5" s="38"/>
      <c r="W5" s="39"/>
      <c r="X5" s="39"/>
      <c r="Y5" s="39"/>
      <c r="Z5" s="38"/>
      <c r="AA5" s="38"/>
    </row>
    <row r="6" spans="1:28" ht="18.5" thickBot="1" x14ac:dyDescent="0.6">
      <c r="A6" s="38"/>
      <c r="B6" s="38"/>
      <c r="C6" s="38"/>
      <c r="D6" s="38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8"/>
      <c r="AA6" s="38"/>
    </row>
    <row r="7" spans="1:28" ht="25.5" customHeight="1" thickBot="1" x14ac:dyDescent="0.6">
      <c r="A7" s="248" t="s">
        <v>62</v>
      </c>
      <c r="B7" s="251" t="s">
        <v>60</v>
      </c>
      <c r="C7" s="254" t="s">
        <v>61</v>
      </c>
      <c r="D7" s="257" t="s">
        <v>4</v>
      </c>
      <c r="E7" s="260" t="s">
        <v>8</v>
      </c>
      <c r="F7" s="262" t="s">
        <v>9</v>
      </c>
      <c r="G7" s="265" t="s">
        <v>5</v>
      </c>
      <c r="H7" s="266"/>
      <c r="I7" s="267"/>
      <c r="J7" s="218" t="s">
        <v>45</v>
      </c>
      <c r="K7" s="344" t="s">
        <v>46</v>
      </c>
      <c r="L7" s="341" t="s">
        <v>69</v>
      </c>
      <c r="M7" s="220" t="s">
        <v>65</v>
      </c>
      <c r="N7" s="220" t="s">
        <v>66</v>
      </c>
      <c r="O7" s="222" t="s">
        <v>50</v>
      </c>
      <c r="P7" s="223"/>
      <c r="Q7" s="224"/>
      <c r="R7" s="225" t="s">
        <v>52</v>
      </c>
      <c r="S7" s="226"/>
      <c r="T7" s="227"/>
      <c r="U7" s="239" t="s">
        <v>51</v>
      </c>
      <c r="V7" s="240"/>
      <c r="W7" s="241"/>
      <c r="X7" s="242" t="s">
        <v>22</v>
      </c>
      <c r="Y7" s="242" t="s">
        <v>33</v>
      </c>
      <c r="Z7" s="208" t="s">
        <v>49</v>
      </c>
      <c r="AA7" s="210" t="s">
        <v>48</v>
      </c>
      <c r="AB7" s="213" t="s">
        <v>0</v>
      </c>
    </row>
    <row r="8" spans="1:28" ht="25.5" customHeight="1" x14ac:dyDescent="0.55000000000000004">
      <c r="A8" s="249"/>
      <c r="B8" s="252"/>
      <c r="C8" s="255"/>
      <c r="D8" s="258"/>
      <c r="E8" s="197"/>
      <c r="F8" s="263"/>
      <c r="G8" s="45" t="s">
        <v>6</v>
      </c>
      <c r="H8" s="46" t="s">
        <v>7</v>
      </c>
      <c r="I8" s="47" t="s">
        <v>17</v>
      </c>
      <c r="J8" s="219"/>
      <c r="K8" s="345"/>
      <c r="L8" s="342" t="s">
        <v>70</v>
      </c>
      <c r="M8" s="221"/>
      <c r="N8" s="221"/>
      <c r="O8" s="40" t="s">
        <v>2</v>
      </c>
      <c r="P8" s="41" t="s">
        <v>3</v>
      </c>
      <c r="Q8" s="48" t="s">
        <v>16</v>
      </c>
      <c r="R8" s="40" t="s">
        <v>2</v>
      </c>
      <c r="S8" s="41" t="s">
        <v>3</v>
      </c>
      <c r="T8" s="48" t="s">
        <v>16</v>
      </c>
      <c r="U8" s="42" t="s">
        <v>2</v>
      </c>
      <c r="V8" s="41" t="s">
        <v>3</v>
      </c>
      <c r="W8" s="48" t="s">
        <v>16</v>
      </c>
      <c r="X8" s="243"/>
      <c r="Y8" s="243"/>
      <c r="Z8" s="209"/>
      <c r="AA8" s="211"/>
      <c r="AB8" s="214"/>
    </row>
    <row r="9" spans="1:28" s="2" customFormat="1" ht="25.5" customHeight="1" thickBot="1" x14ac:dyDescent="0.6">
      <c r="A9" s="250"/>
      <c r="B9" s="253"/>
      <c r="C9" s="256"/>
      <c r="D9" s="259"/>
      <c r="E9" s="261"/>
      <c r="F9" s="264"/>
      <c r="G9" s="49">
        <v>2500</v>
      </c>
      <c r="H9" s="50">
        <v>2500</v>
      </c>
      <c r="I9" s="51">
        <v>2500</v>
      </c>
      <c r="J9" s="219"/>
      <c r="K9" s="346"/>
      <c r="L9" s="343"/>
      <c r="M9" s="52">
        <v>4000</v>
      </c>
      <c r="N9" s="111" t="s">
        <v>64</v>
      </c>
      <c r="O9" s="230">
        <v>8900</v>
      </c>
      <c r="P9" s="217"/>
      <c r="Q9" s="53">
        <v>0</v>
      </c>
      <c r="R9" s="230">
        <v>9700</v>
      </c>
      <c r="S9" s="217"/>
      <c r="T9" s="53">
        <v>1500</v>
      </c>
      <c r="U9" s="216">
        <v>8500</v>
      </c>
      <c r="V9" s="217"/>
      <c r="W9" s="53">
        <v>1200</v>
      </c>
      <c r="X9" s="244"/>
      <c r="Y9" s="244"/>
      <c r="Z9" s="54">
        <v>3500</v>
      </c>
      <c r="AA9" s="212"/>
      <c r="AB9" s="215"/>
    </row>
    <row r="10" spans="1:28" ht="19.5" customHeight="1" x14ac:dyDescent="0.55000000000000004">
      <c r="A10" s="55">
        <v>1</v>
      </c>
      <c r="B10" s="65"/>
      <c r="C10" s="65" t="s">
        <v>63</v>
      </c>
      <c r="D10" s="56"/>
      <c r="E10" s="57"/>
      <c r="F10" s="58"/>
      <c r="G10" s="59" t="s">
        <v>20</v>
      </c>
      <c r="H10" s="60" t="s">
        <v>20</v>
      </c>
      <c r="I10" s="61" t="s">
        <v>20</v>
      </c>
      <c r="J10" s="172"/>
      <c r="K10" s="173"/>
      <c r="L10" s="141"/>
      <c r="M10" s="62" t="s">
        <v>20</v>
      </c>
      <c r="N10" s="112" t="s">
        <v>20</v>
      </c>
      <c r="O10" s="55" t="s">
        <v>20</v>
      </c>
      <c r="P10" s="63" t="s">
        <v>20</v>
      </c>
      <c r="Q10" s="64" t="s">
        <v>20</v>
      </c>
      <c r="R10" s="55" t="s">
        <v>20</v>
      </c>
      <c r="S10" s="63" t="s">
        <v>20</v>
      </c>
      <c r="T10" s="64" t="s">
        <v>20</v>
      </c>
      <c r="U10" s="65" t="s">
        <v>20</v>
      </c>
      <c r="V10" s="63" t="s">
        <v>20</v>
      </c>
      <c r="W10" s="63" t="s">
        <v>20</v>
      </c>
      <c r="X10" s="66"/>
      <c r="Y10" s="66"/>
      <c r="Z10" s="67" t="s">
        <v>20</v>
      </c>
      <c r="AA10" s="67" t="s">
        <v>20</v>
      </c>
      <c r="AB10" s="24">
        <f>COUNTIF(G10,"〇")*G9+COUNTIF(H10,"〇")*H9+COUNTIF(I10,"〇")*I9+COUNTIF(M10,"〇")*M9+COUNTIF(O10,"〇")*O9+COUNTIF(P10,"〇")*O9+COUNTIF(Q10,"〇")*Q9+COUNTIF(R10,"〇")*R9+COUNTIF(S10,"〇")*R9+COUNTIF(T10,"〇")*T9+COUNTIF(U10,"〇")*U9+COUNTIF(V10,"〇")*U9+COUNTIF(W10,"〇")*W9+COUNTIF(Z10,"〇")*Z9</f>
        <v>0</v>
      </c>
    </row>
    <row r="11" spans="1:28" ht="19.5" customHeight="1" x14ac:dyDescent="0.55000000000000004">
      <c r="A11" s="40">
        <v>2</v>
      </c>
      <c r="B11" s="65"/>
      <c r="C11" s="65" t="s">
        <v>63</v>
      </c>
      <c r="D11" s="68"/>
      <c r="E11" s="69"/>
      <c r="F11" s="70"/>
      <c r="G11" s="45" t="s">
        <v>20</v>
      </c>
      <c r="H11" s="46" t="s">
        <v>20</v>
      </c>
      <c r="I11" s="71" t="s">
        <v>20</v>
      </c>
      <c r="J11" s="174"/>
      <c r="K11" s="175"/>
      <c r="L11" s="143"/>
      <c r="M11" s="72" t="s">
        <v>20</v>
      </c>
      <c r="N11" s="113" t="s">
        <v>20</v>
      </c>
      <c r="O11" s="40" t="s">
        <v>20</v>
      </c>
      <c r="P11" s="41" t="s">
        <v>20</v>
      </c>
      <c r="Q11" s="48" t="s">
        <v>20</v>
      </c>
      <c r="R11" s="40" t="s">
        <v>20</v>
      </c>
      <c r="S11" s="41" t="s">
        <v>20</v>
      </c>
      <c r="T11" s="48" t="s">
        <v>20</v>
      </c>
      <c r="U11" s="42" t="s">
        <v>20</v>
      </c>
      <c r="V11" s="41" t="s">
        <v>20</v>
      </c>
      <c r="W11" s="41" t="s">
        <v>20</v>
      </c>
      <c r="X11" s="66"/>
      <c r="Y11" s="66"/>
      <c r="Z11" s="44" t="s">
        <v>20</v>
      </c>
      <c r="AA11" s="44" t="s">
        <v>20</v>
      </c>
      <c r="AB11" s="25">
        <f>COUNTIF(G11,"〇")*G9+COUNTIF(H11,"〇")*H9+COUNTIF(I11,"〇")*I9+COUNTIF(M11,"〇")*M9+COUNTIF(O11,"〇")*O9+COUNTIF(P11,"〇")*O9+COUNTIF(Q11,"〇")*Q9+COUNTIF(R11,"〇")*R9+COUNTIF(S11,"〇")*R9+COUNTIF(T11,"〇")*T9+COUNTIF(U11,"〇")*U9+COUNTIF(V11,"〇")*U9+COUNTIF(W11,"〇")*W9+COUNTIF(Z11,"〇")*Z9</f>
        <v>0</v>
      </c>
    </row>
    <row r="12" spans="1:28" ht="19.5" customHeight="1" x14ac:dyDescent="0.55000000000000004">
      <c r="A12" s="40">
        <v>3</v>
      </c>
      <c r="B12" s="65"/>
      <c r="C12" s="65" t="s">
        <v>63</v>
      </c>
      <c r="D12" s="68"/>
      <c r="E12" s="69"/>
      <c r="F12" s="70"/>
      <c r="G12" s="45" t="s">
        <v>20</v>
      </c>
      <c r="H12" s="46" t="s">
        <v>20</v>
      </c>
      <c r="I12" s="71" t="s">
        <v>20</v>
      </c>
      <c r="J12" s="174"/>
      <c r="K12" s="175"/>
      <c r="L12" s="143"/>
      <c r="M12" s="72" t="s">
        <v>20</v>
      </c>
      <c r="N12" s="113" t="s">
        <v>20</v>
      </c>
      <c r="O12" s="40" t="s">
        <v>20</v>
      </c>
      <c r="P12" s="41" t="s">
        <v>20</v>
      </c>
      <c r="Q12" s="48" t="s">
        <v>20</v>
      </c>
      <c r="R12" s="40" t="s">
        <v>20</v>
      </c>
      <c r="S12" s="41" t="s">
        <v>20</v>
      </c>
      <c r="T12" s="48" t="s">
        <v>20</v>
      </c>
      <c r="U12" s="42" t="s">
        <v>20</v>
      </c>
      <c r="V12" s="41" t="s">
        <v>20</v>
      </c>
      <c r="W12" s="41" t="s">
        <v>20</v>
      </c>
      <c r="X12" s="66"/>
      <c r="Y12" s="66"/>
      <c r="Z12" s="44" t="s">
        <v>20</v>
      </c>
      <c r="AA12" s="44" t="s">
        <v>20</v>
      </c>
      <c r="AB12" s="25">
        <f>COUNTIF(G12,"〇")*G9+COUNTIF(H12,"〇")*H9+COUNTIF(I12,"〇")*I9+COUNTIF(M12,"〇")*M9+COUNTIF(O12,"〇")*O9+COUNTIF(P12,"〇")*O9+COUNTIF(Q12,"〇")*Q9+COUNTIF(R12,"〇")*R9+COUNTIF(S12,"〇")*R9+COUNTIF(T12,"〇")*T9+COUNTIF(U12,"〇")*U9+COUNTIF(V12,"〇")*U9+COUNTIF(W12,"〇")*W9+COUNTIF(Z12,"〇")*Z9</f>
        <v>0</v>
      </c>
    </row>
    <row r="13" spans="1:28" ht="19.5" customHeight="1" x14ac:dyDescent="0.55000000000000004">
      <c r="A13" s="40">
        <v>4</v>
      </c>
      <c r="B13" s="65"/>
      <c r="C13" s="65" t="s">
        <v>63</v>
      </c>
      <c r="D13" s="68"/>
      <c r="E13" s="69"/>
      <c r="F13" s="70"/>
      <c r="G13" s="45" t="s">
        <v>20</v>
      </c>
      <c r="H13" s="46" t="s">
        <v>20</v>
      </c>
      <c r="I13" s="71" t="s">
        <v>20</v>
      </c>
      <c r="J13" s="174"/>
      <c r="K13" s="175"/>
      <c r="L13" s="143"/>
      <c r="M13" s="72" t="s">
        <v>20</v>
      </c>
      <c r="N13" s="113" t="s">
        <v>20</v>
      </c>
      <c r="O13" s="40" t="s">
        <v>20</v>
      </c>
      <c r="P13" s="41" t="s">
        <v>20</v>
      </c>
      <c r="Q13" s="48" t="s">
        <v>20</v>
      </c>
      <c r="R13" s="40" t="s">
        <v>20</v>
      </c>
      <c r="S13" s="41" t="s">
        <v>20</v>
      </c>
      <c r="T13" s="48" t="s">
        <v>20</v>
      </c>
      <c r="U13" s="42" t="s">
        <v>20</v>
      </c>
      <c r="V13" s="41" t="s">
        <v>20</v>
      </c>
      <c r="W13" s="41" t="s">
        <v>20</v>
      </c>
      <c r="X13" s="66"/>
      <c r="Y13" s="66"/>
      <c r="Z13" s="44" t="s">
        <v>20</v>
      </c>
      <c r="AA13" s="44" t="s">
        <v>20</v>
      </c>
      <c r="AB13" s="25">
        <f>COUNTIF(G13,"〇")*G9+COUNTIF(H13,"〇")*H9+COUNTIF(I13,"〇")*I9+COUNTIF(M13,"〇")*M9+COUNTIF(O13,"〇")*O9+COUNTIF(P13,"〇")*O9+COUNTIF(Q13,"〇")*Q9+COUNTIF(R13,"〇")*R9+COUNTIF(S13,"〇")*R9+COUNTIF(T13,"〇")*T9+COUNTIF(U13,"〇")*U9+COUNTIF(V13,"〇")*U9+COUNTIF(W13,"〇")*W9+COUNTIF(Z13,"〇")*Z9</f>
        <v>0</v>
      </c>
    </row>
    <row r="14" spans="1:28" ht="19.5" customHeight="1" x14ac:dyDescent="0.55000000000000004">
      <c r="A14" s="40">
        <v>5</v>
      </c>
      <c r="B14" s="65"/>
      <c r="C14" s="65" t="s">
        <v>63</v>
      </c>
      <c r="D14" s="68"/>
      <c r="E14" s="69"/>
      <c r="F14" s="70"/>
      <c r="G14" s="45" t="s">
        <v>20</v>
      </c>
      <c r="H14" s="46" t="s">
        <v>20</v>
      </c>
      <c r="I14" s="71" t="s">
        <v>20</v>
      </c>
      <c r="J14" s="174"/>
      <c r="K14" s="175"/>
      <c r="L14" s="143"/>
      <c r="M14" s="72" t="s">
        <v>20</v>
      </c>
      <c r="N14" s="113" t="s">
        <v>20</v>
      </c>
      <c r="O14" s="40" t="s">
        <v>20</v>
      </c>
      <c r="P14" s="41" t="s">
        <v>20</v>
      </c>
      <c r="Q14" s="48" t="s">
        <v>20</v>
      </c>
      <c r="R14" s="40" t="s">
        <v>20</v>
      </c>
      <c r="S14" s="41" t="s">
        <v>20</v>
      </c>
      <c r="T14" s="48" t="s">
        <v>20</v>
      </c>
      <c r="U14" s="42" t="s">
        <v>20</v>
      </c>
      <c r="V14" s="41" t="s">
        <v>20</v>
      </c>
      <c r="W14" s="41" t="s">
        <v>20</v>
      </c>
      <c r="X14" s="66"/>
      <c r="Y14" s="66"/>
      <c r="Z14" s="44" t="s">
        <v>20</v>
      </c>
      <c r="AA14" s="44" t="s">
        <v>20</v>
      </c>
      <c r="AB14" s="25">
        <f>COUNTIF(G14,"〇")*G9+COUNTIF(H14,"〇")*H9+COUNTIF(I14,"〇")*I9+COUNTIF(M14,"〇")*M9+COUNTIF(O14,"〇")*O9+COUNTIF(P14,"〇")*O9+COUNTIF(Q14,"〇")*Q9+COUNTIF(R14,"〇")*R9+COUNTIF(S14,"〇")*R9+COUNTIF(T14,"〇")*T9+COUNTIF(U14,"〇")*U9+COUNTIF(V14,"〇")*U9+COUNTIF(W14,"〇")*W9+COUNTIF(Z14,"〇")*Z9</f>
        <v>0</v>
      </c>
    </row>
    <row r="15" spans="1:28" ht="19.5" customHeight="1" x14ac:dyDescent="0.55000000000000004">
      <c r="A15" s="40">
        <v>6</v>
      </c>
      <c r="B15" s="65"/>
      <c r="C15" s="65" t="s">
        <v>63</v>
      </c>
      <c r="D15" s="68"/>
      <c r="E15" s="69"/>
      <c r="F15" s="70"/>
      <c r="G15" s="45" t="s">
        <v>20</v>
      </c>
      <c r="H15" s="46" t="s">
        <v>20</v>
      </c>
      <c r="I15" s="71" t="s">
        <v>20</v>
      </c>
      <c r="J15" s="174"/>
      <c r="K15" s="175"/>
      <c r="L15" s="143"/>
      <c r="M15" s="72" t="s">
        <v>20</v>
      </c>
      <c r="N15" s="113" t="s">
        <v>20</v>
      </c>
      <c r="O15" s="94" t="s">
        <v>20</v>
      </c>
      <c r="P15" s="95" t="s">
        <v>20</v>
      </c>
      <c r="Q15" s="48" t="s">
        <v>20</v>
      </c>
      <c r="R15" s="40" t="s">
        <v>20</v>
      </c>
      <c r="S15" s="41" t="s">
        <v>20</v>
      </c>
      <c r="T15" s="48" t="s">
        <v>20</v>
      </c>
      <c r="U15" s="42" t="s">
        <v>20</v>
      </c>
      <c r="V15" s="41" t="s">
        <v>20</v>
      </c>
      <c r="W15" s="41" t="s">
        <v>20</v>
      </c>
      <c r="X15" s="66"/>
      <c r="Y15" s="66"/>
      <c r="Z15" s="44" t="s">
        <v>20</v>
      </c>
      <c r="AA15" s="44" t="s">
        <v>20</v>
      </c>
      <c r="AB15" s="25">
        <f>COUNTIF(G15,"〇")*G9+COUNTIF(H15,"〇")*H9+COUNTIF(I15,"〇")*I9+COUNTIF(M15,"〇")*M9+COUNTIF(O15,"〇")*O9+COUNTIF(P15,"〇")*O9+COUNTIF(Q15,"〇")*Q9+COUNTIF(R15,"〇")*R9+COUNTIF(S15,"〇")*R9+COUNTIF(T15,"〇")*T9+COUNTIF(U15,"〇")*U9+COUNTIF(V15,"〇")*U9+COUNTIF(W15,"〇")*W9+COUNTIF(Z15,"〇")*Z9</f>
        <v>0</v>
      </c>
    </row>
    <row r="16" spans="1:28" ht="19.5" customHeight="1" x14ac:dyDescent="0.55000000000000004">
      <c r="A16" s="40">
        <v>7</v>
      </c>
      <c r="B16" s="65"/>
      <c r="C16" s="65" t="s">
        <v>63</v>
      </c>
      <c r="D16" s="68"/>
      <c r="E16" s="69"/>
      <c r="F16" s="70"/>
      <c r="G16" s="45" t="s">
        <v>20</v>
      </c>
      <c r="H16" s="46" t="s">
        <v>20</v>
      </c>
      <c r="I16" s="71" t="s">
        <v>20</v>
      </c>
      <c r="J16" s="174"/>
      <c r="K16" s="175"/>
      <c r="L16" s="143"/>
      <c r="M16" s="72" t="s">
        <v>20</v>
      </c>
      <c r="N16" s="113" t="s">
        <v>20</v>
      </c>
      <c r="O16" s="94" t="s">
        <v>20</v>
      </c>
      <c r="P16" s="95" t="s">
        <v>20</v>
      </c>
      <c r="Q16" s="48" t="s">
        <v>20</v>
      </c>
      <c r="R16" s="40" t="s">
        <v>20</v>
      </c>
      <c r="S16" s="41" t="s">
        <v>20</v>
      </c>
      <c r="T16" s="48" t="s">
        <v>20</v>
      </c>
      <c r="U16" s="42" t="s">
        <v>20</v>
      </c>
      <c r="V16" s="41" t="s">
        <v>20</v>
      </c>
      <c r="W16" s="41" t="s">
        <v>20</v>
      </c>
      <c r="X16" s="66"/>
      <c r="Y16" s="66"/>
      <c r="Z16" s="44" t="s">
        <v>20</v>
      </c>
      <c r="AA16" s="44" t="s">
        <v>20</v>
      </c>
      <c r="AB16" s="25">
        <f>COUNTIF(G16,"〇")*G9+COUNTIF(H16,"〇")*H9+COUNTIF(I16,"〇")*I9+COUNTIF(M16,"〇")*M9+COUNTIF(O16,"〇")*O9+COUNTIF(P16,"〇")*O9+COUNTIF(Q16,"〇")*Q9+COUNTIF(R16,"〇")*R9+COUNTIF(S16,"〇")*R9+COUNTIF(T16,"〇")*T9+COUNTIF(U16,"〇")*U9+COUNTIF(V16,"〇")*U9+COUNTIF(W16,"〇")*W9+COUNTIF(Z16,"〇")*Z9</f>
        <v>0</v>
      </c>
    </row>
    <row r="17" spans="1:28" ht="19.5" customHeight="1" x14ac:dyDescent="0.55000000000000004">
      <c r="A17" s="40">
        <v>8</v>
      </c>
      <c r="B17" s="65"/>
      <c r="C17" s="65" t="s">
        <v>63</v>
      </c>
      <c r="D17" s="68"/>
      <c r="E17" s="69"/>
      <c r="F17" s="70"/>
      <c r="G17" s="45" t="s">
        <v>20</v>
      </c>
      <c r="H17" s="46" t="s">
        <v>20</v>
      </c>
      <c r="I17" s="71" t="s">
        <v>20</v>
      </c>
      <c r="J17" s="174"/>
      <c r="K17" s="175"/>
      <c r="L17" s="143"/>
      <c r="M17" s="72" t="s">
        <v>20</v>
      </c>
      <c r="N17" s="113" t="s">
        <v>20</v>
      </c>
      <c r="O17" s="40" t="s">
        <v>20</v>
      </c>
      <c r="P17" s="41" t="s">
        <v>20</v>
      </c>
      <c r="Q17" s="48" t="s">
        <v>20</v>
      </c>
      <c r="R17" s="40" t="s">
        <v>20</v>
      </c>
      <c r="S17" s="41" t="s">
        <v>20</v>
      </c>
      <c r="T17" s="48" t="s">
        <v>20</v>
      </c>
      <c r="U17" s="42" t="s">
        <v>20</v>
      </c>
      <c r="V17" s="41" t="s">
        <v>20</v>
      </c>
      <c r="W17" s="41" t="s">
        <v>20</v>
      </c>
      <c r="X17" s="66"/>
      <c r="Y17" s="66"/>
      <c r="Z17" s="44" t="s">
        <v>20</v>
      </c>
      <c r="AA17" s="44" t="s">
        <v>20</v>
      </c>
      <c r="AB17" s="25">
        <f>COUNTIF(G17,"〇")*G9+COUNTIF(H17,"〇")*H9+COUNTIF(I17,"〇")*I9+COUNTIF(M17,"〇")*M9+COUNTIF(O17,"〇")*O9+COUNTIF(P17,"〇")*O9+COUNTIF(Q17,"〇")*Q9+COUNTIF(R17,"〇")*R9+COUNTIF(S17,"〇")*R9+COUNTIF(T17,"〇")*T9+COUNTIF(U17,"〇")*U9+COUNTIF(V17,"〇")*U9+COUNTIF(W17,"〇")*W9+COUNTIF(Z17,"〇")*Z9</f>
        <v>0</v>
      </c>
    </row>
    <row r="18" spans="1:28" ht="19.5" customHeight="1" x14ac:dyDescent="0.55000000000000004">
      <c r="A18" s="40">
        <v>9</v>
      </c>
      <c r="B18" s="65"/>
      <c r="C18" s="65" t="s">
        <v>63</v>
      </c>
      <c r="D18" s="68"/>
      <c r="E18" s="69"/>
      <c r="F18" s="70"/>
      <c r="G18" s="45" t="s">
        <v>20</v>
      </c>
      <c r="H18" s="46" t="s">
        <v>20</v>
      </c>
      <c r="I18" s="71" t="s">
        <v>20</v>
      </c>
      <c r="J18" s="174"/>
      <c r="K18" s="175"/>
      <c r="L18" s="143"/>
      <c r="M18" s="72" t="s">
        <v>20</v>
      </c>
      <c r="N18" s="113" t="s">
        <v>20</v>
      </c>
      <c r="O18" s="40" t="s">
        <v>20</v>
      </c>
      <c r="P18" s="41" t="s">
        <v>20</v>
      </c>
      <c r="Q18" s="48" t="s">
        <v>20</v>
      </c>
      <c r="R18" s="40" t="s">
        <v>20</v>
      </c>
      <c r="S18" s="41" t="s">
        <v>20</v>
      </c>
      <c r="T18" s="48" t="s">
        <v>20</v>
      </c>
      <c r="U18" s="42" t="s">
        <v>20</v>
      </c>
      <c r="V18" s="41" t="s">
        <v>20</v>
      </c>
      <c r="W18" s="41" t="s">
        <v>20</v>
      </c>
      <c r="X18" s="66"/>
      <c r="Y18" s="66"/>
      <c r="Z18" s="44" t="s">
        <v>20</v>
      </c>
      <c r="AA18" s="44" t="s">
        <v>20</v>
      </c>
      <c r="AB18" s="25">
        <f>COUNTIF(G18,"〇")*G9+COUNTIF(H18,"〇")*H9+COUNTIF(I18,"〇")*I9+COUNTIF(M18,"〇")*M9+COUNTIF(O18,"〇")*O9+COUNTIF(P18,"〇")*O9+COUNTIF(Q18,"〇")*Q9+COUNTIF(R18,"〇")*R9+COUNTIF(S18,"〇")*R9+COUNTIF(T18,"〇")*T9+COUNTIF(U18,"〇")*U9+COUNTIF(V18,"〇")*U9+COUNTIF(W18,"〇")*W9+COUNTIF(Z18,"〇")*Z9</f>
        <v>0</v>
      </c>
    </row>
    <row r="19" spans="1:28" ht="19.5" customHeight="1" x14ac:dyDescent="0.55000000000000004">
      <c r="A19" s="40">
        <v>10</v>
      </c>
      <c r="B19" s="65"/>
      <c r="C19" s="65" t="s">
        <v>63</v>
      </c>
      <c r="D19" s="68"/>
      <c r="E19" s="69"/>
      <c r="F19" s="70"/>
      <c r="G19" s="45" t="s">
        <v>20</v>
      </c>
      <c r="H19" s="46" t="s">
        <v>20</v>
      </c>
      <c r="I19" s="71" t="s">
        <v>20</v>
      </c>
      <c r="J19" s="174"/>
      <c r="K19" s="175"/>
      <c r="L19" s="143"/>
      <c r="M19" s="72" t="s">
        <v>20</v>
      </c>
      <c r="N19" s="113" t="s">
        <v>20</v>
      </c>
      <c r="O19" s="40" t="s">
        <v>20</v>
      </c>
      <c r="P19" s="41" t="s">
        <v>20</v>
      </c>
      <c r="Q19" s="48" t="s">
        <v>20</v>
      </c>
      <c r="R19" s="40" t="s">
        <v>20</v>
      </c>
      <c r="S19" s="41" t="s">
        <v>20</v>
      </c>
      <c r="T19" s="48" t="s">
        <v>20</v>
      </c>
      <c r="U19" s="42" t="s">
        <v>20</v>
      </c>
      <c r="V19" s="41" t="s">
        <v>20</v>
      </c>
      <c r="W19" s="41" t="s">
        <v>20</v>
      </c>
      <c r="X19" s="66"/>
      <c r="Y19" s="66"/>
      <c r="Z19" s="44" t="s">
        <v>20</v>
      </c>
      <c r="AA19" s="44" t="s">
        <v>20</v>
      </c>
      <c r="AB19" s="25">
        <f>COUNTIF(G19,"〇")*G9+COUNTIF(H19,"〇")*H9+COUNTIF(I19,"〇")*I9+COUNTIF(M19,"〇")*M9+COUNTIF(O19,"〇")*O9+COUNTIF(P19,"〇")*O9+COUNTIF(Q19,"〇")*Q9+COUNTIF(R19,"〇")*R9+COUNTIF(S19,"〇")*R9+COUNTIF(T19,"〇")*T9+COUNTIF(U19,"〇")*U9+COUNTIF(V19,"〇")*U9+COUNTIF(W19,"〇")*W9+COUNTIF(Z19,"〇")*Z9</f>
        <v>0</v>
      </c>
    </row>
    <row r="20" spans="1:28" ht="19.5" customHeight="1" x14ac:dyDescent="0.55000000000000004">
      <c r="A20" s="40">
        <v>11</v>
      </c>
      <c r="B20" s="65"/>
      <c r="C20" s="65" t="s">
        <v>63</v>
      </c>
      <c r="D20" s="68"/>
      <c r="E20" s="69"/>
      <c r="F20" s="70"/>
      <c r="G20" s="45" t="s">
        <v>20</v>
      </c>
      <c r="H20" s="46" t="s">
        <v>20</v>
      </c>
      <c r="I20" s="71" t="s">
        <v>20</v>
      </c>
      <c r="J20" s="174"/>
      <c r="K20" s="175"/>
      <c r="L20" s="143"/>
      <c r="M20" s="72" t="s">
        <v>20</v>
      </c>
      <c r="N20" s="113" t="s">
        <v>20</v>
      </c>
      <c r="O20" s="40" t="s">
        <v>20</v>
      </c>
      <c r="P20" s="41" t="s">
        <v>20</v>
      </c>
      <c r="Q20" s="48" t="s">
        <v>20</v>
      </c>
      <c r="R20" s="40" t="s">
        <v>20</v>
      </c>
      <c r="S20" s="41" t="s">
        <v>20</v>
      </c>
      <c r="T20" s="48" t="s">
        <v>20</v>
      </c>
      <c r="U20" s="42" t="s">
        <v>20</v>
      </c>
      <c r="V20" s="41" t="s">
        <v>20</v>
      </c>
      <c r="W20" s="41" t="s">
        <v>20</v>
      </c>
      <c r="X20" s="66"/>
      <c r="Y20" s="66"/>
      <c r="Z20" s="44" t="s">
        <v>20</v>
      </c>
      <c r="AA20" s="44" t="s">
        <v>20</v>
      </c>
      <c r="AB20" s="25">
        <f>COUNTIF(G20,"〇")*G9+COUNTIF(H20,"〇")*H9+COUNTIF(I20,"〇")*I9+COUNTIF(M20,"〇")*M9+COUNTIF(O20,"〇")*O9+COUNTIF(P20,"〇")*O9+COUNTIF(Q20,"〇")*Q9+COUNTIF(R20,"〇")*R9+COUNTIF(S20,"〇")*R9+COUNTIF(T20,"〇")*T9+COUNTIF(U20,"〇")*U9+COUNTIF(V20,"〇")*U9+COUNTIF(W20,"〇")*W9+COUNTIF(Z20,"〇")*Z9</f>
        <v>0</v>
      </c>
    </row>
    <row r="21" spans="1:28" ht="19.5" customHeight="1" x14ac:dyDescent="0.55000000000000004">
      <c r="A21" s="40">
        <v>12</v>
      </c>
      <c r="B21" s="65"/>
      <c r="C21" s="65" t="s">
        <v>63</v>
      </c>
      <c r="D21" s="68"/>
      <c r="E21" s="69"/>
      <c r="F21" s="70"/>
      <c r="G21" s="45" t="s">
        <v>20</v>
      </c>
      <c r="H21" s="46" t="s">
        <v>20</v>
      </c>
      <c r="I21" s="71" t="s">
        <v>20</v>
      </c>
      <c r="J21" s="174"/>
      <c r="K21" s="175"/>
      <c r="L21" s="143"/>
      <c r="M21" s="72" t="s">
        <v>20</v>
      </c>
      <c r="N21" s="113" t="s">
        <v>20</v>
      </c>
      <c r="O21" s="40" t="s">
        <v>20</v>
      </c>
      <c r="P21" s="41" t="s">
        <v>20</v>
      </c>
      <c r="Q21" s="48" t="s">
        <v>20</v>
      </c>
      <c r="R21" s="40" t="s">
        <v>20</v>
      </c>
      <c r="S21" s="41" t="s">
        <v>20</v>
      </c>
      <c r="T21" s="48" t="s">
        <v>20</v>
      </c>
      <c r="U21" s="42" t="s">
        <v>20</v>
      </c>
      <c r="V21" s="41" t="s">
        <v>20</v>
      </c>
      <c r="W21" s="41" t="s">
        <v>20</v>
      </c>
      <c r="X21" s="66"/>
      <c r="Y21" s="66"/>
      <c r="Z21" s="44" t="s">
        <v>20</v>
      </c>
      <c r="AA21" s="44" t="s">
        <v>20</v>
      </c>
      <c r="AB21" s="25">
        <f>COUNTIF(G21,"〇")*G9+COUNTIF(H21,"〇")*H9+COUNTIF(I21,"〇")*I9+COUNTIF(M21,"〇")*M9+COUNTIF(O21,"〇")*O9+COUNTIF(P21,"〇")*O9+COUNTIF(Q21,"〇")*Q9+COUNTIF(R21,"〇")*R9+COUNTIF(S21,"〇")*R9+COUNTIF(T21,"〇")*T9+COUNTIF(U21,"〇")*U9+COUNTIF(V21,"〇")*U9+COUNTIF(W21,"〇")*W9+COUNTIF(Z21,"〇")*Z9</f>
        <v>0</v>
      </c>
    </row>
    <row r="22" spans="1:28" ht="19.5" customHeight="1" x14ac:dyDescent="0.55000000000000004">
      <c r="A22" s="40">
        <v>13</v>
      </c>
      <c r="B22" s="65"/>
      <c r="C22" s="65" t="s">
        <v>63</v>
      </c>
      <c r="D22" s="68"/>
      <c r="E22" s="69"/>
      <c r="F22" s="70"/>
      <c r="G22" s="45" t="s">
        <v>20</v>
      </c>
      <c r="H22" s="46" t="s">
        <v>20</v>
      </c>
      <c r="I22" s="71" t="s">
        <v>20</v>
      </c>
      <c r="J22" s="174"/>
      <c r="K22" s="175"/>
      <c r="L22" s="143"/>
      <c r="M22" s="72" t="s">
        <v>20</v>
      </c>
      <c r="N22" s="113" t="s">
        <v>20</v>
      </c>
      <c r="O22" s="40" t="s">
        <v>20</v>
      </c>
      <c r="P22" s="41" t="s">
        <v>20</v>
      </c>
      <c r="Q22" s="48" t="s">
        <v>20</v>
      </c>
      <c r="R22" s="40" t="s">
        <v>20</v>
      </c>
      <c r="S22" s="41" t="s">
        <v>20</v>
      </c>
      <c r="T22" s="48" t="s">
        <v>20</v>
      </c>
      <c r="U22" s="42" t="s">
        <v>20</v>
      </c>
      <c r="V22" s="41" t="s">
        <v>20</v>
      </c>
      <c r="W22" s="41" t="s">
        <v>20</v>
      </c>
      <c r="X22" s="66"/>
      <c r="Y22" s="66"/>
      <c r="Z22" s="44" t="s">
        <v>20</v>
      </c>
      <c r="AA22" s="44" t="s">
        <v>20</v>
      </c>
      <c r="AB22" s="25">
        <f>COUNTIF(G22,"〇")*G9+COUNTIF(H22,"〇")*H9+COUNTIF(I22,"〇")*I9+COUNTIF(M22,"〇")*M9+COUNTIF(O22,"〇")*O9+COUNTIF(P22,"〇")*O9+COUNTIF(Q22,"〇")*Q9+COUNTIF(R22,"〇")*R9+COUNTIF(S22,"〇")*R9+COUNTIF(T22,"〇")*T9+COUNTIF(U22,"〇")*U9+COUNTIF(V22,"〇")*U9+COUNTIF(W22,"〇")*W9+COUNTIF(Z22,"〇")*Z9</f>
        <v>0</v>
      </c>
    </row>
    <row r="23" spans="1:28" ht="19.5" customHeight="1" x14ac:dyDescent="0.55000000000000004">
      <c r="A23" s="40">
        <v>14</v>
      </c>
      <c r="B23" s="65"/>
      <c r="C23" s="65" t="s">
        <v>63</v>
      </c>
      <c r="D23" s="68"/>
      <c r="E23" s="69"/>
      <c r="F23" s="70"/>
      <c r="G23" s="45" t="s">
        <v>20</v>
      </c>
      <c r="H23" s="46" t="s">
        <v>20</v>
      </c>
      <c r="I23" s="71" t="s">
        <v>20</v>
      </c>
      <c r="J23" s="174"/>
      <c r="K23" s="175"/>
      <c r="L23" s="143"/>
      <c r="M23" s="72" t="s">
        <v>20</v>
      </c>
      <c r="N23" s="113" t="s">
        <v>20</v>
      </c>
      <c r="O23" s="40" t="s">
        <v>20</v>
      </c>
      <c r="P23" s="41" t="s">
        <v>20</v>
      </c>
      <c r="Q23" s="48" t="s">
        <v>20</v>
      </c>
      <c r="R23" s="40" t="s">
        <v>20</v>
      </c>
      <c r="S23" s="41" t="s">
        <v>20</v>
      </c>
      <c r="T23" s="48" t="s">
        <v>20</v>
      </c>
      <c r="U23" s="42" t="s">
        <v>20</v>
      </c>
      <c r="V23" s="41" t="s">
        <v>20</v>
      </c>
      <c r="W23" s="41" t="s">
        <v>20</v>
      </c>
      <c r="X23" s="66"/>
      <c r="Y23" s="66"/>
      <c r="Z23" s="44" t="s">
        <v>20</v>
      </c>
      <c r="AA23" s="44" t="s">
        <v>20</v>
      </c>
      <c r="AB23" s="25">
        <f>COUNTIF(G23,"〇")*G9+COUNTIF(H23,"〇")*H9+COUNTIF(I23,"〇")*I9+COUNTIF(M23,"〇")*M9+COUNTIF(O23,"〇")*O9+COUNTIF(P23,"〇")*O9+COUNTIF(Q23,"〇")*Q9+COUNTIF(R23,"〇")*R9+COUNTIF(S23,"〇")*R9+COUNTIF(T23,"〇")*T9+COUNTIF(U23,"〇")*U9+COUNTIF(V23,"〇")*U9+COUNTIF(W23,"〇")*W9+COUNTIF(Z23,"〇")*Z9</f>
        <v>0</v>
      </c>
    </row>
    <row r="24" spans="1:28" ht="19.5" customHeight="1" x14ac:dyDescent="0.55000000000000004">
      <c r="A24" s="40">
        <v>15</v>
      </c>
      <c r="B24" s="65"/>
      <c r="C24" s="65" t="s">
        <v>63</v>
      </c>
      <c r="D24" s="68"/>
      <c r="E24" s="69"/>
      <c r="F24" s="70"/>
      <c r="G24" s="45" t="s">
        <v>20</v>
      </c>
      <c r="H24" s="46" t="s">
        <v>20</v>
      </c>
      <c r="I24" s="71" t="s">
        <v>20</v>
      </c>
      <c r="J24" s="174"/>
      <c r="K24" s="175"/>
      <c r="L24" s="143"/>
      <c r="M24" s="72" t="s">
        <v>20</v>
      </c>
      <c r="N24" s="113" t="s">
        <v>20</v>
      </c>
      <c r="O24" s="40" t="s">
        <v>20</v>
      </c>
      <c r="P24" s="41" t="s">
        <v>20</v>
      </c>
      <c r="Q24" s="48" t="s">
        <v>20</v>
      </c>
      <c r="R24" s="40" t="s">
        <v>20</v>
      </c>
      <c r="S24" s="41" t="s">
        <v>20</v>
      </c>
      <c r="T24" s="48" t="s">
        <v>20</v>
      </c>
      <c r="U24" s="42" t="s">
        <v>20</v>
      </c>
      <c r="V24" s="41" t="s">
        <v>20</v>
      </c>
      <c r="W24" s="41" t="s">
        <v>20</v>
      </c>
      <c r="X24" s="66"/>
      <c r="Y24" s="66"/>
      <c r="Z24" s="44" t="s">
        <v>20</v>
      </c>
      <c r="AA24" s="44" t="s">
        <v>20</v>
      </c>
      <c r="AB24" s="25">
        <f>COUNTIF(G24,"〇")*G9+COUNTIF(H24,"〇")*H9+COUNTIF(I24,"〇")*I9+COUNTIF(M24,"〇")*M9+COUNTIF(O24,"〇")*O9+COUNTIF(P24,"〇")*O9+COUNTIF(Q24,"〇")*Q9+COUNTIF(R24,"〇")*R9+COUNTIF(S24,"〇")*R9+COUNTIF(T24,"〇")*T9+COUNTIF(U24,"〇")*U9+COUNTIF(V24,"〇")*U9+COUNTIF(W24,"〇")*W9+COUNTIF(Z24,"〇")*Z9</f>
        <v>0</v>
      </c>
    </row>
    <row r="25" spans="1:28" ht="19.5" customHeight="1" x14ac:dyDescent="0.55000000000000004">
      <c r="A25" s="40">
        <v>16</v>
      </c>
      <c r="B25" s="65"/>
      <c r="C25" s="65" t="s">
        <v>63</v>
      </c>
      <c r="D25" s="68"/>
      <c r="E25" s="69"/>
      <c r="F25" s="70"/>
      <c r="G25" s="45" t="s">
        <v>20</v>
      </c>
      <c r="H25" s="46" t="s">
        <v>20</v>
      </c>
      <c r="I25" s="71" t="s">
        <v>20</v>
      </c>
      <c r="J25" s="174"/>
      <c r="K25" s="175"/>
      <c r="L25" s="143"/>
      <c r="M25" s="72" t="s">
        <v>20</v>
      </c>
      <c r="N25" s="113" t="s">
        <v>20</v>
      </c>
      <c r="O25" s="40" t="s">
        <v>20</v>
      </c>
      <c r="P25" s="41" t="s">
        <v>20</v>
      </c>
      <c r="Q25" s="48" t="s">
        <v>20</v>
      </c>
      <c r="R25" s="40" t="s">
        <v>20</v>
      </c>
      <c r="S25" s="41" t="s">
        <v>20</v>
      </c>
      <c r="T25" s="48" t="s">
        <v>20</v>
      </c>
      <c r="U25" s="42" t="s">
        <v>20</v>
      </c>
      <c r="V25" s="41" t="s">
        <v>20</v>
      </c>
      <c r="W25" s="41" t="s">
        <v>20</v>
      </c>
      <c r="X25" s="66"/>
      <c r="Y25" s="66"/>
      <c r="Z25" s="44" t="s">
        <v>20</v>
      </c>
      <c r="AA25" s="44" t="s">
        <v>20</v>
      </c>
      <c r="AB25" s="25">
        <f>COUNTIF(G25,"〇")*G9+COUNTIF(H25,"〇")*H9+COUNTIF(I25,"〇")*I9+COUNTIF(M25,"〇")*M9+COUNTIF(O25,"〇")*O9+COUNTIF(P25,"〇")*O9+COUNTIF(Q25,"〇")*Q9+COUNTIF(R25,"〇")*R9+COUNTIF(S25,"〇")*R9+COUNTIF(T25,"〇")*T9+COUNTIF(U25,"〇")*U9+COUNTIF(V25,"〇")*U9+COUNTIF(W25,"〇")*W9+COUNTIF(Z25,"〇")*Z9</f>
        <v>0</v>
      </c>
    </row>
    <row r="26" spans="1:28" ht="19.5" customHeight="1" x14ac:dyDescent="0.55000000000000004">
      <c r="A26" s="40">
        <v>17</v>
      </c>
      <c r="B26" s="65"/>
      <c r="C26" s="65" t="s">
        <v>63</v>
      </c>
      <c r="D26" s="68"/>
      <c r="E26" s="69"/>
      <c r="F26" s="70"/>
      <c r="G26" s="45" t="s">
        <v>20</v>
      </c>
      <c r="H26" s="46" t="s">
        <v>20</v>
      </c>
      <c r="I26" s="71" t="s">
        <v>20</v>
      </c>
      <c r="J26" s="174"/>
      <c r="K26" s="175"/>
      <c r="L26" s="143"/>
      <c r="M26" s="72" t="s">
        <v>20</v>
      </c>
      <c r="N26" s="113" t="s">
        <v>20</v>
      </c>
      <c r="O26" s="40" t="s">
        <v>20</v>
      </c>
      <c r="P26" s="41" t="s">
        <v>20</v>
      </c>
      <c r="Q26" s="48" t="s">
        <v>20</v>
      </c>
      <c r="R26" s="40" t="s">
        <v>20</v>
      </c>
      <c r="S26" s="41" t="s">
        <v>20</v>
      </c>
      <c r="T26" s="48" t="s">
        <v>20</v>
      </c>
      <c r="U26" s="42" t="s">
        <v>20</v>
      </c>
      <c r="V26" s="41" t="s">
        <v>20</v>
      </c>
      <c r="W26" s="41" t="s">
        <v>20</v>
      </c>
      <c r="X26" s="66"/>
      <c r="Y26" s="66"/>
      <c r="Z26" s="44" t="s">
        <v>20</v>
      </c>
      <c r="AA26" s="44" t="s">
        <v>20</v>
      </c>
      <c r="AB26" s="25">
        <f>COUNTIF(G26,"〇")*G9+COUNTIF(H26,"〇")*H9+COUNTIF(I26,"〇")*I9+COUNTIF(M26,"〇")*M9+COUNTIF(O26,"〇")*O9+COUNTIF(P26,"〇")*O9+COUNTIF(Q26,"〇")*Q9+COUNTIF(R26,"〇")*R9+COUNTIF(S26,"〇")*R9+COUNTIF(T26,"〇")*T9+COUNTIF(U26,"〇")*U9+COUNTIF(V26,"〇")*U9+COUNTIF(W26,"〇")*W9+COUNTIF(Z26,"〇")*Z9</f>
        <v>0</v>
      </c>
    </row>
    <row r="27" spans="1:28" ht="19.5" customHeight="1" x14ac:dyDescent="0.55000000000000004">
      <c r="A27" s="40">
        <v>18</v>
      </c>
      <c r="B27" s="65"/>
      <c r="C27" s="65" t="s">
        <v>63</v>
      </c>
      <c r="D27" s="68"/>
      <c r="E27" s="69"/>
      <c r="F27" s="70"/>
      <c r="G27" s="45" t="s">
        <v>20</v>
      </c>
      <c r="H27" s="46" t="s">
        <v>20</v>
      </c>
      <c r="I27" s="71" t="s">
        <v>20</v>
      </c>
      <c r="J27" s="174"/>
      <c r="K27" s="175"/>
      <c r="L27" s="143"/>
      <c r="M27" s="72" t="s">
        <v>20</v>
      </c>
      <c r="N27" s="113" t="s">
        <v>20</v>
      </c>
      <c r="O27" s="40" t="s">
        <v>20</v>
      </c>
      <c r="P27" s="98" t="s">
        <v>20</v>
      </c>
      <c r="Q27" s="48" t="s">
        <v>20</v>
      </c>
      <c r="R27" s="97" t="s">
        <v>20</v>
      </c>
      <c r="S27" s="98" t="s">
        <v>20</v>
      </c>
      <c r="T27" s="48" t="s">
        <v>20</v>
      </c>
      <c r="U27" s="99" t="s">
        <v>20</v>
      </c>
      <c r="V27" s="98" t="s">
        <v>20</v>
      </c>
      <c r="W27" s="98" t="s">
        <v>20</v>
      </c>
      <c r="X27" s="66"/>
      <c r="Y27" s="66"/>
      <c r="Z27" s="44" t="s">
        <v>20</v>
      </c>
      <c r="AA27" s="44" t="s">
        <v>20</v>
      </c>
      <c r="AB27" s="25">
        <f>COUNTIF(G27,"〇")*G9+COUNTIF(H27,"〇")*H9+COUNTIF(I27,"〇")*I9+COUNTIF(M27,"〇")*M9+COUNTIF(O27,"〇")*O9+COUNTIF(P27,"〇")*O9+COUNTIF(Q27,"〇")*Q9+COUNTIF(R27,"〇")*R9+COUNTIF(S27,"〇")*R9+COUNTIF(T27,"〇")*T9+COUNTIF(U27,"〇")*U9+COUNTIF(V27,"〇")*U9+COUNTIF(W27,"〇")*W9+COUNTIF(Z27,"〇")*Z9</f>
        <v>0</v>
      </c>
    </row>
    <row r="28" spans="1:28" ht="19.5" customHeight="1" x14ac:dyDescent="0.55000000000000004">
      <c r="A28" s="40">
        <v>19</v>
      </c>
      <c r="B28" s="65"/>
      <c r="C28" s="65" t="s">
        <v>63</v>
      </c>
      <c r="D28" s="68"/>
      <c r="E28" s="69"/>
      <c r="F28" s="70"/>
      <c r="G28" s="45" t="s">
        <v>20</v>
      </c>
      <c r="H28" s="46" t="s">
        <v>20</v>
      </c>
      <c r="I28" s="71" t="s">
        <v>20</v>
      </c>
      <c r="J28" s="174"/>
      <c r="K28" s="175"/>
      <c r="L28" s="143"/>
      <c r="M28" s="72" t="s">
        <v>20</v>
      </c>
      <c r="N28" s="113" t="s">
        <v>20</v>
      </c>
      <c r="O28" s="40" t="s">
        <v>20</v>
      </c>
      <c r="P28" s="41" t="s">
        <v>20</v>
      </c>
      <c r="Q28" s="48" t="s">
        <v>20</v>
      </c>
      <c r="R28" s="40" t="s">
        <v>20</v>
      </c>
      <c r="S28" s="41" t="s">
        <v>20</v>
      </c>
      <c r="T28" s="48" t="s">
        <v>20</v>
      </c>
      <c r="U28" s="42" t="s">
        <v>20</v>
      </c>
      <c r="V28" s="41" t="s">
        <v>20</v>
      </c>
      <c r="W28" s="41" t="s">
        <v>20</v>
      </c>
      <c r="X28" s="66"/>
      <c r="Y28" s="66"/>
      <c r="Z28" s="44" t="s">
        <v>20</v>
      </c>
      <c r="AA28" s="44" t="s">
        <v>20</v>
      </c>
      <c r="AB28" s="25">
        <f>COUNTIF(G28,"〇")*G9+COUNTIF(H28,"〇")*H9+COUNTIF(I28,"〇")*I9+COUNTIF(M28,"〇")*M9+COUNTIF(O28,"〇")*O9+COUNTIF(P28,"〇")*O9+COUNTIF(Q28,"〇")*Q9+COUNTIF(R28,"〇")*R9+COUNTIF(S28,"〇")*R9+COUNTIF(T28,"〇")*T9+COUNTIF(U28,"〇")*U9+COUNTIF(V28,"〇")*U9+COUNTIF(W28,"〇")*W9+COUNTIF(Z28,"〇")*Z9</f>
        <v>0</v>
      </c>
    </row>
    <row r="29" spans="1:28" ht="19.5" customHeight="1" thickBot="1" x14ac:dyDescent="0.6">
      <c r="A29" s="73">
        <v>20</v>
      </c>
      <c r="B29" s="65"/>
      <c r="C29" s="65" t="s">
        <v>63</v>
      </c>
      <c r="D29" s="74"/>
      <c r="E29" s="75"/>
      <c r="F29" s="76"/>
      <c r="G29" s="77" t="s">
        <v>20</v>
      </c>
      <c r="H29" s="78" t="s">
        <v>20</v>
      </c>
      <c r="I29" s="79" t="s">
        <v>20</v>
      </c>
      <c r="J29" s="176"/>
      <c r="K29" s="177"/>
      <c r="L29" s="144"/>
      <c r="M29" s="43" t="s">
        <v>20</v>
      </c>
      <c r="N29" s="113" t="s">
        <v>20</v>
      </c>
      <c r="O29" s="73" t="s">
        <v>20</v>
      </c>
      <c r="P29" s="80" t="s">
        <v>20</v>
      </c>
      <c r="Q29" s="81" t="s">
        <v>20</v>
      </c>
      <c r="R29" s="73" t="s">
        <v>20</v>
      </c>
      <c r="S29" s="80" t="s">
        <v>20</v>
      </c>
      <c r="T29" s="81" t="s">
        <v>20</v>
      </c>
      <c r="U29" s="82" t="s">
        <v>20</v>
      </c>
      <c r="V29" s="80" t="s">
        <v>20</v>
      </c>
      <c r="W29" s="80" t="s">
        <v>20</v>
      </c>
      <c r="X29" s="66"/>
      <c r="Y29" s="66"/>
      <c r="Z29" s="83" t="s">
        <v>20</v>
      </c>
      <c r="AA29" s="83" t="s">
        <v>20</v>
      </c>
      <c r="AB29" s="26">
        <f>COUNTIF(G29,"〇")*G9+COUNTIF(H29,"〇")*H9+COUNTIF(I29,"〇")*I9+COUNTIF(M29,"〇")*M9+COUNTIF(O29,"〇")*O9+COUNTIF(P29,"〇")*O9+COUNTIF(Q29,"〇")*Q9+COUNTIF(R29,"〇")*R9+COUNTIF(S29,"〇")*R9+COUNTIF(T29,"〇")*T9+COUNTIF(U29,"〇")*U9+COUNTIF(V29,"〇")*U9+COUNTIF(W29,"〇")*W9+COUNTIF(Z29,"〇")*Z9</f>
        <v>0</v>
      </c>
    </row>
    <row r="30" spans="1:28" ht="19.5" customHeight="1" x14ac:dyDescent="0.55000000000000004">
      <c r="A30" s="231" t="s">
        <v>1</v>
      </c>
      <c r="B30" s="232"/>
      <c r="C30" s="232"/>
      <c r="D30" s="232"/>
      <c r="E30" s="232"/>
      <c r="F30" s="233"/>
      <c r="G30" s="27">
        <f>COUNTIF(G10:G29,"〇")</f>
        <v>0</v>
      </c>
      <c r="H30" s="28">
        <f>COUNTIF(H10:H29,"〇")</f>
        <v>0</v>
      </c>
      <c r="I30" s="29">
        <f>COUNTIF(I10:I29,"〇")</f>
        <v>0</v>
      </c>
      <c r="J30" s="21"/>
      <c r="K30" s="347"/>
      <c r="L30" s="30"/>
      <c r="M30" s="30">
        <f t="shared" ref="M30:W30" si="0">COUNTIF(M10:M29,"〇")</f>
        <v>0</v>
      </c>
      <c r="N30" s="30">
        <f>COUNTIF(N10:N29,"〇")</f>
        <v>0</v>
      </c>
      <c r="O30" s="105">
        <f t="shared" si="0"/>
        <v>0</v>
      </c>
      <c r="P30" s="106">
        <f t="shared" si="0"/>
        <v>0</v>
      </c>
      <c r="Q30" s="107">
        <f t="shared" si="0"/>
        <v>0</v>
      </c>
      <c r="R30" s="27">
        <f t="shared" si="0"/>
        <v>0</v>
      </c>
      <c r="S30" s="28">
        <f t="shared" si="0"/>
        <v>0</v>
      </c>
      <c r="T30" s="29">
        <f t="shared" si="0"/>
        <v>0</v>
      </c>
      <c r="U30" s="31">
        <f t="shared" si="0"/>
        <v>0</v>
      </c>
      <c r="V30" s="28">
        <f>COUNTIF(V10:V29,"〇")</f>
        <v>0</v>
      </c>
      <c r="W30" s="29">
        <f t="shared" si="0"/>
        <v>0</v>
      </c>
      <c r="X30" s="30"/>
      <c r="Y30" s="30"/>
      <c r="Z30" s="30">
        <f>COUNTIF(Z10:Z29,"〇")</f>
        <v>0</v>
      </c>
      <c r="AA30" s="30"/>
      <c r="AB30" s="130"/>
    </row>
    <row r="31" spans="1:28" ht="19.5" customHeight="1" thickBot="1" x14ac:dyDescent="0.6">
      <c r="A31" s="234"/>
      <c r="B31" s="235"/>
      <c r="C31" s="235"/>
      <c r="D31" s="235"/>
      <c r="E31" s="235"/>
      <c r="F31" s="236"/>
      <c r="G31" s="32">
        <f>G30*G9</f>
        <v>0</v>
      </c>
      <c r="H31" s="23">
        <f>H30*H9</f>
        <v>0</v>
      </c>
      <c r="I31" s="33">
        <f>I30*I9</f>
        <v>0</v>
      </c>
      <c r="J31" s="23"/>
      <c r="K31" s="348"/>
      <c r="L31" s="34"/>
      <c r="M31" s="34">
        <f>M30*M9</f>
        <v>0</v>
      </c>
      <c r="N31" s="114" t="s">
        <v>64</v>
      </c>
      <c r="O31" s="32">
        <f>O30*O9</f>
        <v>0</v>
      </c>
      <c r="P31" s="23">
        <f>P30*O9</f>
        <v>0</v>
      </c>
      <c r="Q31" s="33">
        <f>Q30*Q9</f>
        <v>0</v>
      </c>
      <c r="R31" s="32">
        <f>R30*R9</f>
        <v>0</v>
      </c>
      <c r="S31" s="23">
        <f>S30*R9</f>
        <v>0</v>
      </c>
      <c r="T31" s="33">
        <f>T30*T9</f>
        <v>0</v>
      </c>
      <c r="U31" s="35">
        <f>U30*U9</f>
        <v>0</v>
      </c>
      <c r="V31" s="23">
        <f>V30*U9</f>
        <v>0</v>
      </c>
      <c r="W31" s="33">
        <f t="shared" ref="W31" si="1">W30*W9</f>
        <v>0</v>
      </c>
      <c r="X31" s="34"/>
      <c r="Y31" s="34"/>
      <c r="Z31" s="34">
        <f>Z30*Z9</f>
        <v>0</v>
      </c>
      <c r="AA31" s="34"/>
      <c r="AB31" s="36">
        <f>SUM(G31:AA31)</f>
        <v>0</v>
      </c>
    </row>
    <row r="32" spans="1:28" x14ac:dyDescent="0.55000000000000004"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Z32" s="1"/>
      <c r="AA32" s="1"/>
      <c r="AB32" s="3"/>
    </row>
    <row r="33" spans="4:28" x14ac:dyDescent="0.55000000000000004">
      <c r="D33" t="s">
        <v>14</v>
      </c>
      <c r="AB33">
        <f>SUM(AB7:AB29)</f>
        <v>0</v>
      </c>
    </row>
    <row r="34" spans="4:28" x14ac:dyDescent="0.55000000000000004">
      <c r="D34" t="s">
        <v>15</v>
      </c>
    </row>
    <row r="35" spans="4:28" x14ac:dyDescent="0.55000000000000004">
      <c r="D35" t="s">
        <v>23</v>
      </c>
    </row>
    <row r="36" spans="4:28" x14ac:dyDescent="0.55000000000000004">
      <c r="D36" t="s">
        <v>24</v>
      </c>
    </row>
    <row r="37" spans="4:28" x14ac:dyDescent="0.55000000000000004">
      <c r="D37" t="s">
        <v>25</v>
      </c>
    </row>
  </sheetData>
  <mergeCells count="37">
    <mergeCell ref="D4:E4"/>
    <mergeCell ref="F4:I4"/>
    <mergeCell ref="J4:K4"/>
    <mergeCell ref="M4:S4"/>
    <mergeCell ref="A1:AB1"/>
    <mergeCell ref="D3:E3"/>
    <mergeCell ref="F3:S3"/>
    <mergeCell ref="U3:V3"/>
    <mergeCell ref="W3:Z3"/>
    <mergeCell ref="D5:E5"/>
    <mergeCell ref="F5:I5"/>
    <mergeCell ref="M5:S5"/>
    <mergeCell ref="E7:E9"/>
    <mergeCell ref="F7:F9"/>
    <mergeCell ref="G7:I7"/>
    <mergeCell ref="J7:J9"/>
    <mergeCell ref="K7:K9"/>
    <mergeCell ref="M7:M8"/>
    <mergeCell ref="L8:L9"/>
    <mergeCell ref="J5:K5"/>
    <mergeCell ref="A30:F31"/>
    <mergeCell ref="O7:Q7"/>
    <mergeCell ref="R7:T7"/>
    <mergeCell ref="U7:W7"/>
    <mergeCell ref="X7:X9"/>
    <mergeCell ref="D7:D9"/>
    <mergeCell ref="C7:C9"/>
    <mergeCell ref="A7:A9"/>
    <mergeCell ref="B7:B9"/>
    <mergeCell ref="N7:N8"/>
    <mergeCell ref="AA7:AA9"/>
    <mergeCell ref="AB7:AB9"/>
    <mergeCell ref="O9:P9"/>
    <mergeCell ref="R9:S9"/>
    <mergeCell ref="U9:V9"/>
    <mergeCell ref="Y7:Y9"/>
    <mergeCell ref="Z7:Z8"/>
  </mergeCells>
  <phoneticPr fontId="1"/>
  <dataValidations count="7">
    <dataValidation type="list" allowBlank="1" showInputMessage="1" showErrorMessage="1" sqref="X10:Y29" xr:uid="{CCEE8715-50F1-4096-8313-7788EF0584E4}">
      <formula1>"ルートイン延岡駅前,アパホテル延岡駅前,延岡アーバンホテル"</formula1>
    </dataValidation>
    <dataValidation type="list" allowBlank="1" showInputMessage="1" showErrorMessage="1" sqref="F10:F29" xr:uid="{5B757261-DC7A-49C4-B06B-3CAC9DDA1ECC}">
      <formula1>"女性,男性"</formula1>
    </dataValidation>
    <dataValidation type="list" allowBlank="1" showInputMessage="1" showErrorMessage="1" sqref="Z10:AA29 G10:I29 M10:W29" xr:uid="{1A0AC2C9-A990-4CE5-8D58-941281CD2644}">
      <formula1>"〇,ー"</formula1>
    </dataValidation>
    <dataValidation type="list" errorStyle="information" allowBlank="1" showInputMessage="1" showErrorMessage="1" sqref="C10:C29" xr:uid="{9BFC010B-7842-421A-B800-FCDCACF1E300}">
      <formula1>"　,道守,事務所,整備局,自治体,一般,その他"</formula1>
    </dataValidation>
    <dataValidation type="list" allowBlank="1" showInputMessage="1" showErrorMessage="1" sqref="B10:B29" xr:uid="{48B05597-59FE-427E-8122-8E0535D1B4BA}">
      <formula1>"　,道守九州会議,道守ふくおか会議,道守佐賀会議,道守長崎会議,道守くまもと会議,道守大分会議,道守みやざき会議,道守かごしま会議"</formula1>
    </dataValidation>
    <dataValidation type="list" errorStyle="information" allowBlank="1" showInputMessage="1" showErrorMessage="1" sqref="L10:L29" xr:uid="{B37365EF-B871-42A5-9879-162553866992}">
      <formula1>"　,①ＪＲ,②高速バス,③自家用車,④乗り合わせ"</formula1>
    </dataValidation>
    <dataValidation type="list" allowBlank="1" showInputMessage="1" showErrorMessage="1" sqref="J10:K29" xr:uid="{3174D37A-CBF3-4702-A450-8BD0F97097F8}">
      <formula1>"(A)延岡コース,(B)高千穂コース,(C)日向コース"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3852-C8CD-41D7-9E81-C9D77827E0B7}">
  <dimension ref="A1:AB39"/>
  <sheetViews>
    <sheetView workbookViewId="0">
      <selection activeCell="M12" sqref="M12"/>
    </sheetView>
  </sheetViews>
  <sheetFormatPr defaultColWidth="9" defaultRowHeight="18" x14ac:dyDescent="0.55000000000000004"/>
  <cols>
    <col min="1" max="1" width="3.5" style="5" bestFit="1" customWidth="1"/>
    <col min="2" max="2" width="13.6640625" style="5" customWidth="1"/>
    <col min="3" max="3" width="7.75" style="5" customWidth="1"/>
    <col min="4" max="5" width="13.58203125" style="5" customWidth="1"/>
    <col min="6" max="6" width="5.25" style="5" bestFit="1" customWidth="1"/>
    <col min="7" max="12" width="8" style="5" customWidth="1"/>
    <col min="13" max="14" width="8.6640625" style="5" customWidth="1"/>
    <col min="15" max="23" width="5.5" style="5" customWidth="1"/>
    <col min="24" max="25" width="8.25" style="6" customWidth="1"/>
    <col min="26" max="26" width="8.25" style="5" customWidth="1"/>
    <col min="27" max="27" width="6.33203125" style="5" customWidth="1"/>
    <col min="28" max="28" width="8.25" style="5" customWidth="1"/>
    <col min="29" max="16384" width="9" style="5"/>
  </cols>
  <sheetData>
    <row r="1" spans="1:28" ht="29" x14ac:dyDescent="0.55000000000000004">
      <c r="A1" s="274" t="s">
        <v>55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</row>
    <row r="2" spans="1:28" ht="12" customHeight="1" thickBot="1" x14ac:dyDescent="0.6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1:28" ht="18.5" thickBot="1" x14ac:dyDescent="0.6">
      <c r="A3" s="86"/>
      <c r="B3" s="86"/>
      <c r="C3" s="86"/>
      <c r="D3" s="275" t="s">
        <v>10</v>
      </c>
      <c r="E3" s="276"/>
      <c r="F3" s="277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9"/>
      <c r="T3" s="86"/>
      <c r="U3" s="280" t="s">
        <v>27</v>
      </c>
      <c r="V3" s="281"/>
      <c r="W3" s="281"/>
      <c r="X3" s="281"/>
      <c r="Y3" s="281"/>
      <c r="Z3" s="282"/>
      <c r="AA3" s="85"/>
    </row>
    <row r="4" spans="1:28" x14ac:dyDescent="0.55000000000000004">
      <c r="A4" s="85"/>
      <c r="B4" s="85"/>
      <c r="C4" s="85"/>
      <c r="D4" s="268" t="s">
        <v>11</v>
      </c>
      <c r="E4" s="269"/>
      <c r="F4" s="270"/>
      <c r="G4" s="271"/>
      <c r="H4" s="271"/>
      <c r="I4" s="272"/>
      <c r="J4" s="269" t="s">
        <v>13</v>
      </c>
      <c r="K4" s="272"/>
      <c r="L4" s="269"/>
      <c r="M4" s="271"/>
      <c r="N4" s="271"/>
      <c r="O4" s="271"/>
      <c r="P4" s="271"/>
      <c r="Q4" s="271"/>
      <c r="R4" s="271"/>
      <c r="S4" s="273"/>
      <c r="T4" s="86"/>
      <c r="U4" s="85"/>
      <c r="V4" s="85"/>
      <c r="W4" s="86"/>
      <c r="X4" s="86"/>
      <c r="Y4" s="86"/>
      <c r="Z4" s="85"/>
      <c r="AA4" s="85"/>
    </row>
    <row r="5" spans="1:28" ht="18.5" thickBot="1" x14ac:dyDescent="0.6">
      <c r="A5" s="85"/>
      <c r="B5" s="85"/>
      <c r="C5" s="85"/>
      <c r="D5" s="283" t="s">
        <v>26</v>
      </c>
      <c r="E5" s="284"/>
      <c r="F5" s="285"/>
      <c r="G5" s="286"/>
      <c r="H5" s="286"/>
      <c r="I5" s="287"/>
      <c r="J5" s="288" t="s">
        <v>12</v>
      </c>
      <c r="K5" s="288"/>
      <c r="L5" s="284"/>
      <c r="M5" s="289"/>
      <c r="N5" s="289"/>
      <c r="O5" s="289"/>
      <c r="P5" s="289"/>
      <c r="Q5" s="289"/>
      <c r="R5" s="289"/>
      <c r="S5" s="290"/>
      <c r="T5" s="86"/>
      <c r="U5" s="85"/>
      <c r="V5" s="85"/>
      <c r="W5" s="86"/>
      <c r="X5" s="86"/>
      <c r="Y5" s="86"/>
      <c r="Z5" s="85"/>
      <c r="AA5" s="85"/>
    </row>
    <row r="6" spans="1:28" ht="18.5" thickBot="1" x14ac:dyDescent="0.6">
      <c r="A6" s="85"/>
      <c r="B6" s="85"/>
      <c r="C6" s="85"/>
      <c r="D6" s="85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5"/>
      <c r="AA6" s="85"/>
    </row>
    <row r="7" spans="1:28" ht="25.5" customHeight="1" x14ac:dyDescent="0.55000000000000004">
      <c r="A7" s="248" t="s">
        <v>62</v>
      </c>
      <c r="B7" s="251" t="s">
        <v>60</v>
      </c>
      <c r="C7" s="254" t="s">
        <v>61</v>
      </c>
      <c r="D7" s="291" t="s">
        <v>4</v>
      </c>
      <c r="E7" s="293" t="s">
        <v>8</v>
      </c>
      <c r="F7" s="349" t="s">
        <v>9</v>
      </c>
      <c r="G7" s="363" t="s">
        <v>5</v>
      </c>
      <c r="H7" s="364"/>
      <c r="I7" s="365"/>
      <c r="J7" s="356" t="s">
        <v>45</v>
      </c>
      <c r="K7" s="381" t="s">
        <v>46</v>
      </c>
      <c r="L7" s="388" t="s">
        <v>69</v>
      </c>
      <c r="M7" s="340" t="s">
        <v>65</v>
      </c>
      <c r="N7" s="394" t="s">
        <v>66</v>
      </c>
      <c r="O7" s="402" t="s">
        <v>53</v>
      </c>
      <c r="P7" s="403"/>
      <c r="Q7" s="404"/>
      <c r="R7" s="399" t="s">
        <v>51</v>
      </c>
      <c r="S7" s="313"/>
      <c r="T7" s="412"/>
      <c r="U7" s="421"/>
      <c r="V7" s="422"/>
      <c r="W7" s="423"/>
      <c r="X7" s="415" t="s">
        <v>22</v>
      </c>
      <c r="Y7" s="442" t="s">
        <v>33</v>
      </c>
      <c r="Z7" s="450" t="s">
        <v>44</v>
      </c>
      <c r="AA7" s="210" t="s">
        <v>47</v>
      </c>
      <c r="AB7" s="454" t="s">
        <v>0</v>
      </c>
    </row>
    <row r="8" spans="1:28" s="6" customFormat="1" ht="25.5" customHeight="1" x14ac:dyDescent="0.55000000000000004">
      <c r="A8" s="249"/>
      <c r="B8" s="252"/>
      <c r="C8" s="255"/>
      <c r="D8" s="292"/>
      <c r="E8" s="294"/>
      <c r="F8" s="269"/>
      <c r="G8" s="174" t="s">
        <v>57</v>
      </c>
      <c r="H8" s="192" t="s">
        <v>58</v>
      </c>
      <c r="I8" s="175" t="s">
        <v>59</v>
      </c>
      <c r="J8" s="357"/>
      <c r="K8" s="382"/>
      <c r="L8" s="389" t="s">
        <v>70</v>
      </c>
      <c r="M8" s="384"/>
      <c r="N8" s="395"/>
      <c r="O8" s="174" t="s">
        <v>2</v>
      </c>
      <c r="P8" s="192" t="s">
        <v>3</v>
      </c>
      <c r="Q8" s="175" t="s">
        <v>16</v>
      </c>
      <c r="R8" s="194" t="s">
        <v>2</v>
      </c>
      <c r="S8" s="46" t="s">
        <v>3</v>
      </c>
      <c r="T8" s="193" t="s">
        <v>16</v>
      </c>
      <c r="U8" s="424" t="s">
        <v>2</v>
      </c>
      <c r="V8" s="116" t="s">
        <v>3</v>
      </c>
      <c r="W8" s="425" t="s">
        <v>16</v>
      </c>
      <c r="X8" s="416"/>
      <c r="Y8" s="443"/>
      <c r="Z8" s="451"/>
      <c r="AA8" s="211"/>
      <c r="AB8" s="455"/>
    </row>
    <row r="9" spans="1:28" s="8" customFormat="1" ht="25.5" customHeight="1" x14ac:dyDescent="0.55000000000000004">
      <c r="A9" s="249"/>
      <c r="B9" s="252"/>
      <c r="C9" s="255"/>
      <c r="D9" s="292"/>
      <c r="E9" s="295"/>
      <c r="F9" s="350"/>
      <c r="G9" s="366">
        <v>2500</v>
      </c>
      <c r="H9" s="367">
        <v>2500</v>
      </c>
      <c r="I9" s="368">
        <v>2500</v>
      </c>
      <c r="J9" s="357"/>
      <c r="K9" s="382"/>
      <c r="L9" s="389"/>
      <c r="M9" s="385">
        <v>4000</v>
      </c>
      <c r="N9" s="396" t="s">
        <v>64</v>
      </c>
      <c r="O9" s="405">
        <v>9000</v>
      </c>
      <c r="P9" s="406"/>
      <c r="Q9" s="368">
        <v>0</v>
      </c>
      <c r="R9" s="307">
        <v>8000</v>
      </c>
      <c r="S9" s="308"/>
      <c r="T9" s="413">
        <v>1200</v>
      </c>
      <c r="U9" s="426"/>
      <c r="V9" s="427"/>
      <c r="W9" s="428"/>
      <c r="X9" s="417"/>
      <c r="Y9" s="444"/>
      <c r="Z9" s="452">
        <v>3500</v>
      </c>
      <c r="AA9" s="460"/>
      <c r="AB9" s="456"/>
    </row>
    <row r="10" spans="1:28" s="8" customFormat="1" ht="19" customHeight="1" thickBot="1" x14ac:dyDescent="0.6">
      <c r="A10" s="108"/>
      <c r="B10" s="109"/>
      <c r="C10" s="110"/>
      <c r="D10" s="100"/>
      <c r="E10" s="103"/>
      <c r="F10" s="351"/>
      <c r="G10" s="369"/>
      <c r="H10" s="123"/>
      <c r="I10" s="370"/>
      <c r="J10" s="358"/>
      <c r="K10" s="383"/>
      <c r="L10" s="390"/>
      <c r="M10" s="386"/>
      <c r="N10" s="397"/>
      <c r="O10" s="407">
        <v>18000</v>
      </c>
      <c r="P10" s="310"/>
      <c r="Q10" s="370"/>
      <c r="R10" s="400">
        <v>16000</v>
      </c>
      <c r="S10" s="310"/>
      <c r="T10" s="124"/>
      <c r="U10" s="429"/>
      <c r="V10" s="312"/>
      <c r="W10" s="430"/>
      <c r="X10" s="418"/>
      <c r="Y10" s="445"/>
      <c r="Z10" s="453"/>
      <c r="AA10" s="461"/>
      <c r="AB10" s="188"/>
    </row>
    <row r="11" spans="1:28" ht="19.5" customHeight="1" x14ac:dyDescent="0.55000000000000004">
      <c r="A11" s="327">
        <v>1</v>
      </c>
      <c r="B11" s="65"/>
      <c r="C11" s="96" t="s">
        <v>63</v>
      </c>
      <c r="D11" s="87"/>
      <c r="E11" s="87"/>
      <c r="F11" s="352"/>
      <c r="G11" s="172" t="s">
        <v>20</v>
      </c>
      <c r="H11" s="178" t="s">
        <v>20</v>
      </c>
      <c r="I11" s="173" t="s">
        <v>20</v>
      </c>
      <c r="J11" s="145"/>
      <c r="K11" s="182"/>
      <c r="L11" s="141"/>
      <c r="M11" s="145" t="s">
        <v>20</v>
      </c>
      <c r="N11" s="182" t="s">
        <v>20</v>
      </c>
      <c r="O11" s="408" t="s">
        <v>20</v>
      </c>
      <c r="P11" s="189" t="s">
        <v>20</v>
      </c>
      <c r="Q11" s="409" t="s">
        <v>20</v>
      </c>
      <c r="R11" s="191" t="s">
        <v>20</v>
      </c>
      <c r="S11" s="102" t="s">
        <v>20</v>
      </c>
      <c r="T11" s="414" t="s">
        <v>20</v>
      </c>
      <c r="U11" s="431" t="s">
        <v>20</v>
      </c>
      <c r="V11" s="432" t="s">
        <v>20</v>
      </c>
      <c r="W11" s="433" t="s">
        <v>20</v>
      </c>
      <c r="X11" s="291"/>
      <c r="Y11" s="446"/>
      <c r="Z11" s="141" t="s">
        <v>20</v>
      </c>
      <c r="AA11" s="141" t="s">
        <v>20</v>
      </c>
      <c r="AB11" s="457">
        <f>COUNTIF(G11,"〇")*G9+COUNTIF(H11,"〇")*H9+COUNTIF(I11,"〇")*I9+COUNTIF(M11,"〇")*M9+COUNTIF(O11,"〇")*O9+COUNTIF(P11,"〇")*O9+COUNTIF(Q11,"〇")*Q9+COUNTIF(R11,"〇")*R9+COUNTIF(S11,"〇")*R9+COUNTIF(T11,"〇")*T9+COUNTIF(U11,"〇")*U9+COUNTIF(V11,"〇")*U9+COUNTIF(W11,"〇")*W9+COUNTIF(Z11,"〇")*Z9</f>
        <v>0</v>
      </c>
    </row>
    <row r="12" spans="1:28" ht="19.5" customHeight="1" thickBot="1" x14ac:dyDescent="0.6">
      <c r="A12" s="328"/>
      <c r="B12" s="150"/>
      <c r="C12" s="109" t="s">
        <v>63</v>
      </c>
      <c r="D12" s="88"/>
      <c r="E12" s="88"/>
      <c r="F12" s="353"/>
      <c r="G12" s="176" t="s">
        <v>20</v>
      </c>
      <c r="H12" s="371" t="s">
        <v>20</v>
      </c>
      <c r="I12" s="177" t="s">
        <v>20</v>
      </c>
      <c r="J12" s="359"/>
      <c r="K12" s="183"/>
      <c r="L12" s="144"/>
      <c r="M12" s="387" t="s">
        <v>20</v>
      </c>
      <c r="N12" s="398" t="s">
        <v>20</v>
      </c>
      <c r="O12" s="176" t="s">
        <v>20</v>
      </c>
      <c r="P12" s="371" t="s">
        <v>20</v>
      </c>
      <c r="Q12" s="177" t="s">
        <v>20</v>
      </c>
      <c r="R12" s="387" t="s">
        <v>20</v>
      </c>
      <c r="S12" s="101" t="s">
        <v>20</v>
      </c>
      <c r="T12" s="398" t="s">
        <v>20</v>
      </c>
      <c r="U12" s="434" t="s">
        <v>20</v>
      </c>
      <c r="V12" s="435" t="s">
        <v>20</v>
      </c>
      <c r="W12" s="436" t="s">
        <v>20</v>
      </c>
      <c r="X12" s="287"/>
      <c r="Y12" s="447"/>
      <c r="Z12" s="144" t="s">
        <v>20</v>
      </c>
      <c r="AA12" s="144" t="s">
        <v>20</v>
      </c>
      <c r="AB12" s="458">
        <f>COUNTIF(G12,"〇")*G9+COUNTIF(H12,"〇")*H9+COUNTIF(I12,"〇")*I9+COUNTIF(M12,"〇")*M9+COUNTIF(O12,"〇")*O9+COUNTIF(P12,"〇")*O9+COUNTIF(Q12,"〇")*Q9+COUNTIF(R12,"〇")*R9+COUNTIF(S12,"〇")*R9+COUNTIF(T12,"〇")*T9+COUNTIF(U12,"〇")*U9+COUNTIF(V12,"〇")*U9+COUNTIF(W12,"〇")*W9+COUNTIF(Z12,"〇")*Z9</f>
        <v>0</v>
      </c>
    </row>
    <row r="13" spans="1:28" ht="19.5" customHeight="1" x14ac:dyDescent="0.55000000000000004">
      <c r="A13" s="331">
        <v>2</v>
      </c>
      <c r="B13" s="186"/>
      <c r="C13" s="131" t="s">
        <v>63</v>
      </c>
      <c r="D13" s="89"/>
      <c r="E13" s="89"/>
      <c r="F13" s="354"/>
      <c r="G13" s="372" t="s">
        <v>20</v>
      </c>
      <c r="H13" s="181" t="s">
        <v>20</v>
      </c>
      <c r="I13" s="373" t="s">
        <v>20</v>
      </c>
      <c r="J13" s="360"/>
      <c r="K13" s="184"/>
      <c r="L13" s="391"/>
      <c r="M13" s="360" t="s">
        <v>20</v>
      </c>
      <c r="N13" s="184" t="s">
        <v>20</v>
      </c>
      <c r="O13" s="410" t="s">
        <v>20</v>
      </c>
      <c r="P13" s="190" t="s">
        <v>20</v>
      </c>
      <c r="Q13" s="411" t="s">
        <v>20</v>
      </c>
      <c r="R13" s="401" t="s">
        <v>20</v>
      </c>
      <c r="S13" s="104" t="s">
        <v>20</v>
      </c>
      <c r="T13" s="184" t="s">
        <v>20</v>
      </c>
      <c r="U13" s="431" t="s">
        <v>20</v>
      </c>
      <c r="V13" s="432" t="s">
        <v>20</v>
      </c>
      <c r="W13" s="433" t="s">
        <v>20</v>
      </c>
      <c r="X13" s="419"/>
      <c r="Y13" s="448"/>
      <c r="Z13" s="391" t="s">
        <v>20</v>
      </c>
      <c r="AA13" s="391" t="s">
        <v>20</v>
      </c>
      <c r="AB13" s="457">
        <f>COUNTIF(G13,"〇")*G9+COUNTIF(H13,"〇")*H9+COUNTIF(I13,"〇")*I9+COUNTIF(M13,"〇")*M9+COUNTIF(O13,"〇")*O9+COUNTIF(P13,"〇")*O9+COUNTIF(Q13,"〇")*Q9+COUNTIF(R13,"〇")*R9+COUNTIF(S13,"〇")*R9+COUNTIF(T13,"〇")*T9+COUNTIF(U13,"〇")*U9+COUNTIF(V13,"〇")*U9+COUNTIF(W13,"〇")*W9+COUNTIF(Z13,"〇")*Z9</f>
        <v>0</v>
      </c>
    </row>
    <row r="14" spans="1:28" ht="19.5" customHeight="1" thickBot="1" x14ac:dyDescent="0.6">
      <c r="A14" s="332"/>
      <c r="B14" s="187"/>
      <c r="C14" s="132" t="s">
        <v>63</v>
      </c>
      <c r="D14" s="91"/>
      <c r="E14" s="91"/>
      <c r="F14" s="355"/>
      <c r="G14" s="374" t="s">
        <v>20</v>
      </c>
      <c r="H14" s="179" t="s">
        <v>20</v>
      </c>
      <c r="I14" s="375" t="s">
        <v>20</v>
      </c>
      <c r="J14" s="361"/>
      <c r="K14" s="185"/>
      <c r="L14" s="392"/>
      <c r="M14" s="361" t="s">
        <v>20</v>
      </c>
      <c r="N14" s="185" t="s">
        <v>20</v>
      </c>
      <c r="O14" s="374" t="s">
        <v>20</v>
      </c>
      <c r="P14" s="179" t="s">
        <v>20</v>
      </c>
      <c r="Q14" s="375" t="s">
        <v>20</v>
      </c>
      <c r="R14" s="361" t="s">
        <v>20</v>
      </c>
      <c r="S14" s="92" t="s">
        <v>20</v>
      </c>
      <c r="T14" s="185" t="s">
        <v>20</v>
      </c>
      <c r="U14" s="434" t="s">
        <v>20</v>
      </c>
      <c r="V14" s="435" t="s">
        <v>20</v>
      </c>
      <c r="W14" s="436" t="s">
        <v>20</v>
      </c>
      <c r="X14" s="420"/>
      <c r="Y14" s="449"/>
      <c r="Z14" s="392" t="s">
        <v>20</v>
      </c>
      <c r="AA14" s="392" t="s">
        <v>20</v>
      </c>
      <c r="AB14" s="458">
        <f>COUNTIF(G14,"〇")*G9+COUNTIF(H14,"〇")*H9+COUNTIF(I14,"〇")*I9+COUNTIF(M14,"〇")*M9+COUNTIF(O14,"〇")*O9+COUNTIF(P14,"〇")*O9+COUNTIF(Q14,"〇")*Q9+COUNTIF(R14,"〇")*R9+COUNTIF(S14,"〇")*R9+COUNTIF(T14,"〇")*T9+COUNTIF(U14,"〇")*U9+COUNTIF(V14,"〇")*U9+COUNTIF(W14,"〇")*W9+COUNTIF(Z14,"〇")*Z9</f>
        <v>0</v>
      </c>
    </row>
    <row r="15" spans="1:28" ht="19.5" customHeight="1" x14ac:dyDescent="0.55000000000000004">
      <c r="A15" s="327">
        <v>3</v>
      </c>
      <c r="B15" s="65"/>
      <c r="C15" s="96" t="s">
        <v>63</v>
      </c>
      <c r="D15" s="87"/>
      <c r="E15" s="87"/>
      <c r="F15" s="352"/>
      <c r="G15" s="172" t="s">
        <v>20</v>
      </c>
      <c r="H15" s="178" t="s">
        <v>20</v>
      </c>
      <c r="I15" s="173" t="s">
        <v>20</v>
      </c>
      <c r="J15" s="145"/>
      <c r="K15" s="182"/>
      <c r="L15" s="141"/>
      <c r="M15" s="145" t="s">
        <v>20</v>
      </c>
      <c r="N15" s="182" t="s">
        <v>20</v>
      </c>
      <c r="O15" s="408" t="s">
        <v>20</v>
      </c>
      <c r="P15" s="189" t="s">
        <v>20</v>
      </c>
      <c r="Q15" s="409" t="s">
        <v>20</v>
      </c>
      <c r="R15" s="191" t="s">
        <v>20</v>
      </c>
      <c r="S15" s="102" t="s">
        <v>20</v>
      </c>
      <c r="T15" s="182" t="s">
        <v>20</v>
      </c>
      <c r="U15" s="431" t="s">
        <v>20</v>
      </c>
      <c r="V15" s="432" t="s">
        <v>20</v>
      </c>
      <c r="W15" s="433" t="s">
        <v>20</v>
      </c>
      <c r="X15" s="291"/>
      <c r="Y15" s="446"/>
      <c r="Z15" s="141" t="s">
        <v>20</v>
      </c>
      <c r="AA15" s="141" t="s">
        <v>20</v>
      </c>
      <c r="AB15" s="457">
        <f>COUNTIF(G15,"〇")*G9+COUNTIF(H15,"〇")*H9+COUNTIF(I15,"〇")*I9+COUNTIF(M15,"〇")*M9+COUNTIF(O15,"〇")*O9+COUNTIF(P15,"〇")*O9+COUNTIF(Q15,"〇")*Q9+COUNTIF(R15,"〇")*R9+COUNTIF(S15,"〇")*R9+COUNTIF(T15,"〇")*T9+COUNTIF(U15,"〇")*U9+COUNTIF(V15,"〇")*U9+COUNTIF(W15,"〇")*W9+COUNTIF(Z15,"〇")*Z9</f>
        <v>0</v>
      </c>
    </row>
    <row r="16" spans="1:28" ht="19.5" customHeight="1" thickBot="1" x14ac:dyDescent="0.6">
      <c r="A16" s="328"/>
      <c r="B16" s="150"/>
      <c r="C16" s="109" t="s">
        <v>63</v>
      </c>
      <c r="D16" s="88"/>
      <c r="E16" s="88"/>
      <c r="F16" s="353"/>
      <c r="G16" s="176" t="s">
        <v>20</v>
      </c>
      <c r="H16" s="371" t="s">
        <v>20</v>
      </c>
      <c r="I16" s="177" t="s">
        <v>20</v>
      </c>
      <c r="J16" s="359"/>
      <c r="K16" s="183"/>
      <c r="L16" s="144"/>
      <c r="M16" s="387" t="s">
        <v>20</v>
      </c>
      <c r="N16" s="398" t="s">
        <v>20</v>
      </c>
      <c r="O16" s="176" t="s">
        <v>20</v>
      </c>
      <c r="P16" s="371" t="s">
        <v>20</v>
      </c>
      <c r="Q16" s="177" t="s">
        <v>20</v>
      </c>
      <c r="R16" s="387" t="s">
        <v>20</v>
      </c>
      <c r="S16" s="101" t="s">
        <v>20</v>
      </c>
      <c r="T16" s="398" t="s">
        <v>20</v>
      </c>
      <c r="U16" s="434" t="s">
        <v>20</v>
      </c>
      <c r="V16" s="435" t="s">
        <v>20</v>
      </c>
      <c r="W16" s="436" t="s">
        <v>20</v>
      </c>
      <c r="X16" s="287"/>
      <c r="Y16" s="447"/>
      <c r="Z16" s="144" t="s">
        <v>20</v>
      </c>
      <c r="AA16" s="144" t="s">
        <v>20</v>
      </c>
      <c r="AB16" s="458">
        <f>COUNTIF(G16,"〇")*G9+COUNTIF(H16,"〇")*H9+COUNTIF(I16,"〇")*I9+COUNTIF(M16,"〇")*M9+COUNTIF(O16,"〇")*O9+COUNTIF(P16,"〇")*O9+COUNTIF(Q16,"〇")*Q9+COUNTIF(R16,"〇")*R9+COUNTIF(S16,"〇")*R9+COUNTIF(T16,"〇")*T9+COUNTIF(U16,"〇")*U9+COUNTIF(V16,"〇")*U9+COUNTIF(W16,"〇")*W9+COUNTIF(Z16,"〇")*Z9</f>
        <v>0</v>
      </c>
    </row>
    <row r="17" spans="1:28" ht="19.5" customHeight="1" x14ac:dyDescent="0.55000000000000004">
      <c r="A17" s="331">
        <v>4</v>
      </c>
      <c r="B17" s="186"/>
      <c r="C17" s="131" t="s">
        <v>63</v>
      </c>
      <c r="D17" s="89"/>
      <c r="E17" s="89"/>
      <c r="F17" s="354"/>
      <c r="G17" s="372" t="s">
        <v>20</v>
      </c>
      <c r="H17" s="181" t="s">
        <v>20</v>
      </c>
      <c r="I17" s="373" t="s">
        <v>20</v>
      </c>
      <c r="J17" s="360"/>
      <c r="K17" s="184"/>
      <c r="L17" s="391"/>
      <c r="M17" s="360" t="s">
        <v>20</v>
      </c>
      <c r="N17" s="184" t="s">
        <v>20</v>
      </c>
      <c r="O17" s="410" t="s">
        <v>20</v>
      </c>
      <c r="P17" s="190" t="s">
        <v>20</v>
      </c>
      <c r="Q17" s="411" t="s">
        <v>20</v>
      </c>
      <c r="R17" s="401" t="s">
        <v>20</v>
      </c>
      <c r="S17" s="104" t="s">
        <v>20</v>
      </c>
      <c r="T17" s="184" t="s">
        <v>20</v>
      </c>
      <c r="U17" s="431" t="s">
        <v>20</v>
      </c>
      <c r="V17" s="432" t="s">
        <v>20</v>
      </c>
      <c r="W17" s="433" t="s">
        <v>20</v>
      </c>
      <c r="X17" s="419"/>
      <c r="Y17" s="448"/>
      <c r="Z17" s="391" t="s">
        <v>20</v>
      </c>
      <c r="AA17" s="391" t="s">
        <v>20</v>
      </c>
      <c r="AB17" s="457">
        <f>COUNTIF(G17,"〇")*G9+COUNTIF(H17,"〇")*H9+COUNTIF(I17,"〇")*I9+COUNTIF(M17,"〇")*M9+COUNTIF(O17,"〇")*O9+COUNTIF(P17,"〇")*O9+COUNTIF(Q17,"〇")*Q9+COUNTIF(R17,"〇")*R9+COUNTIF(S17,"〇")*R9+COUNTIF(T17,"〇")*T9+COUNTIF(U17,"〇")*U9+COUNTIF(V17,"〇")*U9+COUNTIF(W17,"〇")*W9+COUNTIF(Z17,"〇")*Z9</f>
        <v>0</v>
      </c>
    </row>
    <row r="18" spans="1:28" ht="19.5" customHeight="1" thickBot="1" x14ac:dyDescent="0.6">
      <c r="A18" s="332"/>
      <c r="B18" s="187"/>
      <c r="C18" s="132" t="s">
        <v>63</v>
      </c>
      <c r="D18" s="91"/>
      <c r="E18" s="91"/>
      <c r="F18" s="355"/>
      <c r="G18" s="374" t="s">
        <v>20</v>
      </c>
      <c r="H18" s="179" t="s">
        <v>20</v>
      </c>
      <c r="I18" s="375" t="s">
        <v>20</v>
      </c>
      <c r="J18" s="361"/>
      <c r="K18" s="185"/>
      <c r="L18" s="392"/>
      <c r="M18" s="361" t="s">
        <v>20</v>
      </c>
      <c r="N18" s="185" t="s">
        <v>20</v>
      </c>
      <c r="O18" s="374" t="s">
        <v>20</v>
      </c>
      <c r="P18" s="179" t="s">
        <v>20</v>
      </c>
      <c r="Q18" s="375" t="s">
        <v>20</v>
      </c>
      <c r="R18" s="361" t="s">
        <v>20</v>
      </c>
      <c r="S18" s="92" t="s">
        <v>20</v>
      </c>
      <c r="T18" s="185" t="s">
        <v>20</v>
      </c>
      <c r="U18" s="434" t="s">
        <v>20</v>
      </c>
      <c r="V18" s="435" t="s">
        <v>20</v>
      </c>
      <c r="W18" s="436" t="s">
        <v>20</v>
      </c>
      <c r="X18" s="420"/>
      <c r="Y18" s="449"/>
      <c r="Z18" s="392" t="s">
        <v>20</v>
      </c>
      <c r="AA18" s="392" t="s">
        <v>20</v>
      </c>
      <c r="AB18" s="458">
        <f>COUNTIF(G18,"〇")*G9+COUNTIF(H18,"〇")*H9+COUNTIF(I18,"〇")*I9+COUNTIF(M18,"〇")*M9+COUNTIF(O18,"〇")*O9+COUNTIF(P18,"〇")*O9+COUNTIF(Q18,"〇")*Q9+COUNTIF(R18,"〇")*R9+COUNTIF(S18,"〇")*R9+COUNTIF(T18,"〇")*T9+COUNTIF(U18,"〇")*U9+COUNTIF(V18,"〇")*U9+COUNTIF(W18,"〇")*W9+COUNTIF(Z18,"〇")*Z9</f>
        <v>0</v>
      </c>
    </row>
    <row r="19" spans="1:28" ht="19.5" customHeight="1" x14ac:dyDescent="0.55000000000000004">
      <c r="A19" s="327">
        <v>5</v>
      </c>
      <c r="B19" s="65"/>
      <c r="C19" s="96" t="s">
        <v>63</v>
      </c>
      <c r="D19" s="87"/>
      <c r="E19" s="87"/>
      <c r="F19" s="352"/>
      <c r="G19" s="172" t="s">
        <v>20</v>
      </c>
      <c r="H19" s="178" t="s">
        <v>20</v>
      </c>
      <c r="I19" s="173" t="s">
        <v>20</v>
      </c>
      <c r="J19" s="145"/>
      <c r="K19" s="182"/>
      <c r="L19" s="141"/>
      <c r="M19" s="145" t="s">
        <v>20</v>
      </c>
      <c r="N19" s="182" t="s">
        <v>20</v>
      </c>
      <c r="O19" s="408" t="s">
        <v>20</v>
      </c>
      <c r="P19" s="189" t="s">
        <v>20</v>
      </c>
      <c r="Q19" s="409" t="s">
        <v>20</v>
      </c>
      <c r="R19" s="191" t="s">
        <v>20</v>
      </c>
      <c r="S19" s="102" t="s">
        <v>20</v>
      </c>
      <c r="T19" s="182" t="s">
        <v>20</v>
      </c>
      <c r="U19" s="431" t="s">
        <v>20</v>
      </c>
      <c r="V19" s="432" t="s">
        <v>20</v>
      </c>
      <c r="W19" s="433" t="s">
        <v>20</v>
      </c>
      <c r="X19" s="291"/>
      <c r="Y19" s="446"/>
      <c r="Z19" s="141" t="s">
        <v>20</v>
      </c>
      <c r="AA19" s="141" t="s">
        <v>20</v>
      </c>
      <c r="AB19" s="457">
        <f>COUNTIF(G19,"〇")*G9+COUNTIF(H19,"〇")*H9+COUNTIF(I19,"〇")*I9+COUNTIF(M19,"〇")*M9+COUNTIF(O19,"〇")*O9+COUNTIF(P19,"〇")*O9+COUNTIF(Q19,"〇")*Q9+COUNTIF(R19,"〇")*R9+COUNTIF(S19,"〇")*R9+COUNTIF(T19,"〇")*T9+COUNTIF(U19,"〇")*U9+COUNTIF(V19,"〇")*U9+COUNTIF(W19,"〇")*W9+COUNTIF(Z19,"〇")*Z9</f>
        <v>0</v>
      </c>
    </row>
    <row r="20" spans="1:28" ht="19.5" customHeight="1" thickBot="1" x14ac:dyDescent="0.6">
      <c r="A20" s="328"/>
      <c r="B20" s="150"/>
      <c r="C20" s="109" t="s">
        <v>63</v>
      </c>
      <c r="D20" s="88"/>
      <c r="E20" s="88"/>
      <c r="F20" s="353"/>
      <c r="G20" s="176" t="s">
        <v>20</v>
      </c>
      <c r="H20" s="371" t="s">
        <v>20</v>
      </c>
      <c r="I20" s="177" t="s">
        <v>20</v>
      </c>
      <c r="J20" s="359"/>
      <c r="K20" s="183"/>
      <c r="L20" s="144"/>
      <c r="M20" s="387" t="s">
        <v>20</v>
      </c>
      <c r="N20" s="398" t="s">
        <v>20</v>
      </c>
      <c r="O20" s="176" t="s">
        <v>20</v>
      </c>
      <c r="P20" s="371" t="s">
        <v>20</v>
      </c>
      <c r="Q20" s="177" t="s">
        <v>20</v>
      </c>
      <c r="R20" s="387" t="s">
        <v>20</v>
      </c>
      <c r="S20" s="101" t="s">
        <v>20</v>
      </c>
      <c r="T20" s="398" t="s">
        <v>20</v>
      </c>
      <c r="U20" s="434" t="s">
        <v>20</v>
      </c>
      <c r="V20" s="435" t="s">
        <v>20</v>
      </c>
      <c r="W20" s="436" t="s">
        <v>20</v>
      </c>
      <c r="X20" s="287"/>
      <c r="Y20" s="447"/>
      <c r="Z20" s="144" t="s">
        <v>20</v>
      </c>
      <c r="AA20" s="144" t="s">
        <v>20</v>
      </c>
      <c r="AB20" s="458">
        <f>COUNTIF(G20,"〇")*G9+COUNTIF(H20,"〇")*H9+COUNTIF(I20,"〇")*I9+COUNTIF(M20,"〇")*M9+COUNTIF(O20,"〇")*O9+COUNTIF(P20,"〇")*O9+COUNTIF(Q20,"〇")*Q9+COUNTIF(R20,"〇")*R9+COUNTIF(S20,"〇")*R9+COUNTIF(T20,"〇")*T9+COUNTIF(U20,"〇")*U9+COUNTIF(V20,"〇")*U9+COUNTIF(W20,"〇")*W9+COUNTIF(Z20,"〇")*Z9</f>
        <v>0</v>
      </c>
    </row>
    <row r="21" spans="1:28" ht="19.5" customHeight="1" x14ac:dyDescent="0.55000000000000004">
      <c r="A21" s="331">
        <v>6</v>
      </c>
      <c r="B21" s="186"/>
      <c r="C21" s="131" t="s">
        <v>63</v>
      </c>
      <c r="D21" s="89"/>
      <c r="E21" s="89"/>
      <c r="F21" s="354"/>
      <c r="G21" s="372" t="s">
        <v>20</v>
      </c>
      <c r="H21" s="181" t="s">
        <v>20</v>
      </c>
      <c r="I21" s="373" t="s">
        <v>20</v>
      </c>
      <c r="J21" s="360"/>
      <c r="K21" s="184"/>
      <c r="L21" s="391"/>
      <c r="M21" s="360" t="s">
        <v>20</v>
      </c>
      <c r="N21" s="184" t="s">
        <v>20</v>
      </c>
      <c r="O21" s="410" t="s">
        <v>20</v>
      </c>
      <c r="P21" s="190" t="s">
        <v>20</v>
      </c>
      <c r="Q21" s="411" t="s">
        <v>20</v>
      </c>
      <c r="R21" s="401" t="s">
        <v>20</v>
      </c>
      <c r="S21" s="104" t="s">
        <v>20</v>
      </c>
      <c r="T21" s="184" t="s">
        <v>20</v>
      </c>
      <c r="U21" s="431" t="s">
        <v>20</v>
      </c>
      <c r="V21" s="432" t="s">
        <v>20</v>
      </c>
      <c r="W21" s="433" t="s">
        <v>20</v>
      </c>
      <c r="X21" s="419"/>
      <c r="Y21" s="448"/>
      <c r="Z21" s="391" t="s">
        <v>20</v>
      </c>
      <c r="AA21" s="391" t="s">
        <v>20</v>
      </c>
      <c r="AB21" s="457">
        <f>COUNTIF(G21,"〇")*G9+COUNTIF(H21,"〇")*H9+COUNTIF(I21,"〇")*I9+COUNTIF(M21,"〇")*M9+COUNTIF(O21,"〇")*O9+COUNTIF(P21,"〇")*O9+COUNTIF(Q21,"〇")*Q9+COUNTIF(R21,"〇")*R9+COUNTIF(S21,"〇")*R9+COUNTIF(T21,"〇")*T9+COUNTIF(U21,"〇")*U9+COUNTIF(V21,"〇")*U9+COUNTIF(W21,"〇")*W9+COUNTIF(Z21,"〇")*Z9</f>
        <v>0</v>
      </c>
    </row>
    <row r="22" spans="1:28" ht="19.5" customHeight="1" thickBot="1" x14ac:dyDescent="0.6">
      <c r="A22" s="332"/>
      <c r="B22" s="187"/>
      <c r="C22" s="132" t="s">
        <v>63</v>
      </c>
      <c r="D22" s="91"/>
      <c r="E22" s="91"/>
      <c r="F22" s="355"/>
      <c r="G22" s="374" t="s">
        <v>20</v>
      </c>
      <c r="H22" s="179" t="s">
        <v>20</v>
      </c>
      <c r="I22" s="375" t="s">
        <v>20</v>
      </c>
      <c r="J22" s="361"/>
      <c r="K22" s="185"/>
      <c r="L22" s="392"/>
      <c r="M22" s="361" t="s">
        <v>20</v>
      </c>
      <c r="N22" s="185" t="s">
        <v>20</v>
      </c>
      <c r="O22" s="374" t="s">
        <v>20</v>
      </c>
      <c r="P22" s="179" t="s">
        <v>20</v>
      </c>
      <c r="Q22" s="375" t="s">
        <v>20</v>
      </c>
      <c r="R22" s="361" t="s">
        <v>20</v>
      </c>
      <c r="S22" s="92" t="s">
        <v>20</v>
      </c>
      <c r="T22" s="185" t="s">
        <v>20</v>
      </c>
      <c r="U22" s="434" t="s">
        <v>20</v>
      </c>
      <c r="V22" s="435" t="s">
        <v>20</v>
      </c>
      <c r="W22" s="436" t="s">
        <v>20</v>
      </c>
      <c r="X22" s="420"/>
      <c r="Y22" s="449"/>
      <c r="Z22" s="392" t="s">
        <v>20</v>
      </c>
      <c r="AA22" s="392" t="s">
        <v>20</v>
      </c>
      <c r="AB22" s="458">
        <f>COUNTIF(G22,"〇")*G9+COUNTIF(H22,"〇")*H9+COUNTIF(I22,"〇")*I9+COUNTIF(M22,"〇")*M9+COUNTIF(O22,"〇")*O9+COUNTIF(P22,"〇")*O9+COUNTIF(Q22,"〇")*Q9+COUNTIF(R22,"〇")*R9+COUNTIF(S22,"〇")*R9+COUNTIF(T22,"〇")*T9+COUNTIF(U22,"〇")*U9+COUNTIF(V22,"〇")*U9+COUNTIF(W22,"〇")*W9+COUNTIF(Z22,"〇")*Z9</f>
        <v>0</v>
      </c>
    </row>
    <row r="23" spans="1:28" ht="19.5" customHeight="1" x14ac:dyDescent="0.55000000000000004">
      <c r="A23" s="327">
        <v>7</v>
      </c>
      <c r="B23" s="65"/>
      <c r="C23" s="96" t="s">
        <v>63</v>
      </c>
      <c r="D23" s="87"/>
      <c r="E23" s="87"/>
      <c r="F23" s="352"/>
      <c r="G23" s="172" t="s">
        <v>20</v>
      </c>
      <c r="H23" s="178" t="s">
        <v>20</v>
      </c>
      <c r="I23" s="173" t="s">
        <v>20</v>
      </c>
      <c r="J23" s="145"/>
      <c r="K23" s="182"/>
      <c r="L23" s="141"/>
      <c r="M23" s="145" t="s">
        <v>20</v>
      </c>
      <c r="N23" s="182" t="s">
        <v>20</v>
      </c>
      <c r="O23" s="408" t="s">
        <v>20</v>
      </c>
      <c r="P23" s="189" t="s">
        <v>20</v>
      </c>
      <c r="Q23" s="409" t="s">
        <v>20</v>
      </c>
      <c r="R23" s="191" t="s">
        <v>20</v>
      </c>
      <c r="S23" s="102" t="s">
        <v>20</v>
      </c>
      <c r="T23" s="182" t="s">
        <v>20</v>
      </c>
      <c r="U23" s="431" t="s">
        <v>20</v>
      </c>
      <c r="V23" s="432" t="s">
        <v>20</v>
      </c>
      <c r="W23" s="433" t="s">
        <v>20</v>
      </c>
      <c r="X23" s="291"/>
      <c r="Y23" s="446"/>
      <c r="Z23" s="141" t="s">
        <v>20</v>
      </c>
      <c r="AA23" s="141" t="s">
        <v>20</v>
      </c>
      <c r="AB23" s="457">
        <f>COUNTIF(G23,"〇")*G9+COUNTIF(H23,"〇")*H9+COUNTIF(I23,"〇")*I9+COUNTIF(M23,"〇")*M9+COUNTIF(O23,"〇")*O9+COUNTIF(P23,"〇")*O9+COUNTIF(Q23,"〇")*Q9+COUNTIF(R23,"〇")*R9+COUNTIF(S23,"〇")*R9+COUNTIF(T23,"〇")*T9+COUNTIF(U23,"〇")*U9+COUNTIF(V23,"〇")*U9+COUNTIF(W23,"〇")*W9+COUNTIF(Z23,"〇")*Z9</f>
        <v>0</v>
      </c>
    </row>
    <row r="24" spans="1:28" ht="19.5" customHeight="1" thickBot="1" x14ac:dyDescent="0.6">
      <c r="A24" s="328"/>
      <c r="B24" s="150"/>
      <c r="C24" s="109" t="s">
        <v>63</v>
      </c>
      <c r="D24" s="88"/>
      <c r="E24" s="88"/>
      <c r="F24" s="353"/>
      <c r="G24" s="176" t="s">
        <v>20</v>
      </c>
      <c r="H24" s="371" t="s">
        <v>20</v>
      </c>
      <c r="I24" s="177" t="s">
        <v>20</v>
      </c>
      <c r="J24" s="359"/>
      <c r="K24" s="183"/>
      <c r="L24" s="144"/>
      <c r="M24" s="387" t="s">
        <v>20</v>
      </c>
      <c r="N24" s="398" t="s">
        <v>20</v>
      </c>
      <c r="O24" s="176" t="s">
        <v>20</v>
      </c>
      <c r="P24" s="371" t="s">
        <v>20</v>
      </c>
      <c r="Q24" s="177" t="s">
        <v>20</v>
      </c>
      <c r="R24" s="387" t="s">
        <v>20</v>
      </c>
      <c r="S24" s="101" t="s">
        <v>20</v>
      </c>
      <c r="T24" s="398" t="s">
        <v>20</v>
      </c>
      <c r="U24" s="434" t="s">
        <v>20</v>
      </c>
      <c r="V24" s="435" t="s">
        <v>20</v>
      </c>
      <c r="W24" s="436" t="s">
        <v>20</v>
      </c>
      <c r="X24" s="287"/>
      <c r="Y24" s="447"/>
      <c r="Z24" s="144" t="s">
        <v>20</v>
      </c>
      <c r="AA24" s="144" t="s">
        <v>20</v>
      </c>
      <c r="AB24" s="458">
        <f>COUNTIF(G24,"〇")*G9+COUNTIF(H24,"〇")*H9+COUNTIF(I24,"〇")*I9+COUNTIF(M24,"〇")*M9+COUNTIF(O24,"〇")*O9+COUNTIF(P24,"〇")*O9+COUNTIF(Q24,"〇")*Q9+COUNTIF(R24,"〇")*R9+COUNTIF(S24,"〇")*R9+COUNTIF(T24,"〇")*T9+COUNTIF(U24,"〇")*U9+COUNTIF(V24,"〇")*U9+COUNTIF(W24,"〇")*W9+COUNTIF(Z24,"〇")*Z9</f>
        <v>0</v>
      </c>
    </row>
    <row r="25" spans="1:28" ht="19.5" customHeight="1" x14ac:dyDescent="0.55000000000000004">
      <c r="A25" s="331">
        <v>8</v>
      </c>
      <c r="B25" s="186"/>
      <c r="C25" s="131" t="s">
        <v>63</v>
      </c>
      <c r="D25" s="89"/>
      <c r="E25" s="89"/>
      <c r="F25" s="354"/>
      <c r="G25" s="372" t="s">
        <v>20</v>
      </c>
      <c r="H25" s="181" t="s">
        <v>20</v>
      </c>
      <c r="I25" s="373" t="s">
        <v>20</v>
      </c>
      <c r="J25" s="360"/>
      <c r="K25" s="184"/>
      <c r="L25" s="391"/>
      <c r="M25" s="360" t="s">
        <v>20</v>
      </c>
      <c r="N25" s="184" t="s">
        <v>20</v>
      </c>
      <c r="O25" s="410" t="s">
        <v>20</v>
      </c>
      <c r="P25" s="190" t="s">
        <v>20</v>
      </c>
      <c r="Q25" s="411" t="s">
        <v>20</v>
      </c>
      <c r="R25" s="401" t="s">
        <v>20</v>
      </c>
      <c r="S25" s="104" t="s">
        <v>20</v>
      </c>
      <c r="T25" s="184" t="s">
        <v>20</v>
      </c>
      <c r="U25" s="431" t="s">
        <v>20</v>
      </c>
      <c r="V25" s="432" t="s">
        <v>20</v>
      </c>
      <c r="W25" s="433" t="s">
        <v>20</v>
      </c>
      <c r="X25" s="419"/>
      <c r="Y25" s="448"/>
      <c r="Z25" s="391" t="s">
        <v>20</v>
      </c>
      <c r="AA25" s="391" t="s">
        <v>20</v>
      </c>
      <c r="AB25" s="457">
        <f>COUNTIF(G25,"〇")*G9+COUNTIF(H25,"〇")*H9+COUNTIF(I25,"〇")*I9+COUNTIF(M25,"〇")*M9+COUNTIF(O25,"〇")*O9+COUNTIF(P25,"〇")*O9+COUNTIF(Q25,"〇")*Q9+COUNTIF(R25,"〇")*R9+COUNTIF(S25,"〇")*R9+COUNTIF(T25,"〇")*T9+COUNTIF(U25,"〇")*U9+COUNTIF(V25,"〇")*U9+COUNTIF(W25,"〇")*W9+COUNTIF(Z25,"〇")*Z9</f>
        <v>0</v>
      </c>
    </row>
    <row r="26" spans="1:28" ht="19.5" customHeight="1" thickBot="1" x14ac:dyDescent="0.6">
      <c r="A26" s="332"/>
      <c r="B26" s="187"/>
      <c r="C26" s="132" t="s">
        <v>63</v>
      </c>
      <c r="D26" s="91"/>
      <c r="E26" s="91"/>
      <c r="F26" s="355"/>
      <c r="G26" s="374" t="s">
        <v>20</v>
      </c>
      <c r="H26" s="179" t="s">
        <v>20</v>
      </c>
      <c r="I26" s="375" t="s">
        <v>20</v>
      </c>
      <c r="J26" s="361"/>
      <c r="K26" s="185"/>
      <c r="L26" s="392"/>
      <c r="M26" s="361" t="s">
        <v>20</v>
      </c>
      <c r="N26" s="185" t="s">
        <v>20</v>
      </c>
      <c r="O26" s="374" t="s">
        <v>20</v>
      </c>
      <c r="P26" s="179" t="s">
        <v>20</v>
      </c>
      <c r="Q26" s="375" t="s">
        <v>20</v>
      </c>
      <c r="R26" s="361" t="s">
        <v>20</v>
      </c>
      <c r="S26" s="92" t="s">
        <v>20</v>
      </c>
      <c r="T26" s="185" t="s">
        <v>20</v>
      </c>
      <c r="U26" s="434" t="s">
        <v>20</v>
      </c>
      <c r="V26" s="435" t="s">
        <v>20</v>
      </c>
      <c r="W26" s="436" t="s">
        <v>20</v>
      </c>
      <c r="X26" s="420"/>
      <c r="Y26" s="449"/>
      <c r="Z26" s="392" t="s">
        <v>20</v>
      </c>
      <c r="AA26" s="392" t="s">
        <v>20</v>
      </c>
      <c r="AB26" s="458">
        <f>COUNTIF(G26,"〇")*G9+COUNTIF(H26,"〇")*H9+COUNTIF(I26,"〇")*I9+COUNTIF(M26,"〇")*M9+COUNTIF(O26,"〇")*O9+COUNTIF(P26,"〇")*O9+COUNTIF(Q26,"〇")*Q9+COUNTIF(R26,"〇")*R9+COUNTIF(S26,"〇")*R9+COUNTIF(T26,"〇")*T9+COUNTIF(U26,"〇")*U9+COUNTIF(V26,"〇")*U9+COUNTIF(W26,"〇")*W9+COUNTIF(Z26,"〇")*Z9</f>
        <v>0</v>
      </c>
    </row>
    <row r="27" spans="1:28" ht="19.5" customHeight="1" x14ac:dyDescent="0.55000000000000004">
      <c r="A27" s="327">
        <v>9</v>
      </c>
      <c r="B27" s="65"/>
      <c r="C27" s="96" t="s">
        <v>63</v>
      </c>
      <c r="D27" s="87"/>
      <c r="E27" s="87"/>
      <c r="F27" s="352"/>
      <c r="G27" s="172" t="s">
        <v>20</v>
      </c>
      <c r="H27" s="178" t="s">
        <v>20</v>
      </c>
      <c r="I27" s="173" t="s">
        <v>20</v>
      </c>
      <c r="J27" s="145"/>
      <c r="K27" s="182"/>
      <c r="L27" s="141"/>
      <c r="M27" s="145" t="s">
        <v>20</v>
      </c>
      <c r="N27" s="182" t="s">
        <v>20</v>
      </c>
      <c r="O27" s="408" t="s">
        <v>20</v>
      </c>
      <c r="P27" s="189" t="s">
        <v>20</v>
      </c>
      <c r="Q27" s="409" t="s">
        <v>20</v>
      </c>
      <c r="R27" s="191" t="s">
        <v>20</v>
      </c>
      <c r="S27" s="102" t="s">
        <v>20</v>
      </c>
      <c r="T27" s="182" t="s">
        <v>20</v>
      </c>
      <c r="U27" s="431" t="s">
        <v>20</v>
      </c>
      <c r="V27" s="432" t="s">
        <v>20</v>
      </c>
      <c r="W27" s="433" t="s">
        <v>20</v>
      </c>
      <c r="X27" s="291"/>
      <c r="Y27" s="446"/>
      <c r="Z27" s="141" t="s">
        <v>20</v>
      </c>
      <c r="AA27" s="141" t="s">
        <v>20</v>
      </c>
      <c r="AB27" s="457">
        <f>COUNTIF(G27,"〇")*G9+COUNTIF(H27,"〇")*H9+COUNTIF(I27,"〇")*I9+COUNTIF(M27,"〇")*M9+COUNTIF(O27,"〇")*O9+COUNTIF(P27,"〇")*O9+COUNTIF(Q27,"〇")*Q9+COUNTIF(R27,"〇")*R9+COUNTIF(S27,"〇")*R9+COUNTIF(T27,"〇")*T9+COUNTIF(U27,"〇")*U9+COUNTIF(V27,"〇")*U9+COUNTIF(W27,"〇")*W9+COUNTIF(Z27,"〇")*Z9</f>
        <v>0</v>
      </c>
    </row>
    <row r="28" spans="1:28" ht="19.5" customHeight="1" thickBot="1" x14ac:dyDescent="0.6">
      <c r="A28" s="328"/>
      <c r="B28" s="150"/>
      <c r="C28" s="109" t="s">
        <v>63</v>
      </c>
      <c r="D28" s="88"/>
      <c r="E28" s="88"/>
      <c r="F28" s="353"/>
      <c r="G28" s="176" t="s">
        <v>20</v>
      </c>
      <c r="H28" s="371" t="s">
        <v>20</v>
      </c>
      <c r="I28" s="177" t="s">
        <v>20</v>
      </c>
      <c r="J28" s="359"/>
      <c r="K28" s="183"/>
      <c r="L28" s="144"/>
      <c r="M28" s="387" t="s">
        <v>20</v>
      </c>
      <c r="N28" s="398" t="s">
        <v>20</v>
      </c>
      <c r="O28" s="176" t="s">
        <v>20</v>
      </c>
      <c r="P28" s="371" t="s">
        <v>20</v>
      </c>
      <c r="Q28" s="177" t="s">
        <v>20</v>
      </c>
      <c r="R28" s="387" t="s">
        <v>20</v>
      </c>
      <c r="S28" s="101" t="s">
        <v>20</v>
      </c>
      <c r="T28" s="398" t="s">
        <v>20</v>
      </c>
      <c r="U28" s="434" t="s">
        <v>20</v>
      </c>
      <c r="V28" s="435" t="s">
        <v>20</v>
      </c>
      <c r="W28" s="436" t="s">
        <v>20</v>
      </c>
      <c r="X28" s="287"/>
      <c r="Y28" s="447"/>
      <c r="Z28" s="144" t="s">
        <v>20</v>
      </c>
      <c r="AA28" s="144" t="s">
        <v>20</v>
      </c>
      <c r="AB28" s="458">
        <f>COUNTIF(G28,"〇")*G9+COUNTIF(H28,"〇")*H9+COUNTIF(I28,"〇")*I9+COUNTIF(M28,"〇")*M9+COUNTIF(O28,"〇")*O9+COUNTIF(P28,"〇")*O9+COUNTIF(Q28,"〇")*Q9+COUNTIF(R28,"〇")*R9+COUNTIF(S28,"〇")*R9+COUNTIF(T28,"〇")*T9+COUNTIF(U28,"〇")*U9+COUNTIF(V28,"〇")*U9+COUNTIF(W28,"〇")*W9+COUNTIF(Z28,"〇")*Z9</f>
        <v>0</v>
      </c>
    </row>
    <row r="29" spans="1:28" ht="19.5" customHeight="1" x14ac:dyDescent="0.55000000000000004">
      <c r="A29" s="331">
        <v>10</v>
      </c>
      <c r="B29" s="186"/>
      <c r="C29" s="131" t="s">
        <v>63</v>
      </c>
      <c r="D29" s="89"/>
      <c r="E29" s="89"/>
      <c r="F29" s="354"/>
      <c r="G29" s="372" t="s">
        <v>20</v>
      </c>
      <c r="H29" s="181" t="s">
        <v>20</v>
      </c>
      <c r="I29" s="373" t="s">
        <v>20</v>
      </c>
      <c r="J29" s="360"/>
      <c r="K29" s="184"/>
      <c r="L29" s="391"/>
      <c r="M29" s="360" t="s">
        <v>20</v>
      </c>
      <c r="N29" s="184" t="s">
        <v>20</v>
      </c>
      <c r="O29" s="410" t="s">
        <v>20</v>
      </c>
      <c r="P29" s="190" t="s">
        <v>20</v>
      </c>
      <c r="Q29" s="411" t="s">
        <v>20</v>
      </c>
      <c r="R29" s="401" t="s">
        <v>20</v>
      </c>
      <c r="S29" s="104" t="s">
        <v>20</v>
      </c>
      <c r="T29" s="184" t="s">
        <v>20</v>
      </c>
      <c r="U29" s="431" t="s">
        <v>20</v>
      </c>
      <c r="V29" s="432" t="s">
        <v>20</v>
      </c>
      <c r="W29" s="433" t="s">
        <v>20</v>
      </c>
      <c r="X29" s="419"/>
      <c r="Y29" s="448"/>
      <c r="Z29" s="391" t="s">
        <v>20</v>
      </c>
      <c r="AA29" s="391" t="s">
        <v>20</v>
      </c>
      <c r="AB29" s="457">
        <f>COUNTIF(G29,"〇")*G9+COUNTIF(H29,"〇")*H9+COUNTIF(I29,"〇")*I9+COUNTIF(M29,"〇")*M9+COUNTIF(O29,"〇")*O9+COUNTIF(P29,"〇")*O9+COUNTIF(Q29,"〇")*Q9+COUNTIF(R29,"〇")*R9+COUNTIF(S29,"〇")*R9+COUNTIF(T29,"〇")*T9+COUNTIF(U29,"〇")*U9+COUNTIF(V29,"〇")*U9+COUNTIF(W29,"〇")*W9+COUNTIF(Z29,"〇")*Z9</f>
        <v>0</v>
      </c>
    </row>
    <row r="30" spans="1:28" ht="19.5" customHeight="1" thickBot="1" x14ac:dyDescent="0.6">
      <c r="A30" s="332"/>
      <c r="B30" s="187"/>
      <c r="C30" s="132" t="s">
        <v>63</v>
      </c>
      <c r="D30" s="91"/>
      <c r="E30" s="91"/>
      <c r="F30" s="355"/>
      <c r="G30" s="374" t="s">
        <v>20</v>
      </c>
      <c r="H30" s="179" t="s">
        <v>20</v>
      </c>
      <c r="I30" s="375" t="s">
        <v>20</v>
      </c>
      <c r="J30" s="361"/>
      <c r="K30" s="185"/>
      <c r="L30" s="392"/>
      <c r="M30" s="361" t="s">
        <v>20</v>
      </c>
      <c r="N30" s="185" t="s">
        <v>20</v>
      </c>
      <c r="O30" s="374" t="s">
        <v>20</v>
      </c>
      <c r="P30" s="179" t="s">
        <v>20</v>
      </c>
      <c r="Q30" s="375" t="s">
        <v>20</v>
      </c>
      <c r="R30" s="361" t="s">
        <v>20</v>
      </c>
      <c r="S30" s="92" t="s">
        <v>20</v>
      </c>
      <c r="T30" s="185" t="s">
        <v>20</v>
      </c>
      <c r="U30" s="434" t="s">
        <v>20</v>
      </c>
      <c r="V30" s="435" t="s">
        <v>20</v>
      </c>
      <c r="W30" s="436" t="s">
        <v>20</v>
      </c>
      <c r="X30" s="420"/>
      <c r="Y30" s="449"/>
      <c r="Z30" s="392" t="s">
        <v>20</v>
      </c>
      <c r="AA30" s="392" t="s">
        <v>20</v>
      </c>
      <c r="AB30" s="458">
        <f>COUNTIF(G30,"〇")*G9+COUNTIF(H30,"〇")*H9+COUNTIF(I30,"〇")*I9+COUNTIF(M30,"〇")*M9+COUNTIF(O30,"〇")*O9+COUNTIF(P30,"〇")*O9+COUNTIF(Q30,"〇")*Q9+COUNTIF(R30,"〇")*R9+COUNTIF(S30,"〇")*R9+COUNTIF(T30,"〇")*T9+COUNTIF(U30,"〇")*U9+COUNTIF(V30,"〇")*U9+COUNTIF(W30,"〇")*W9+COUNTIF(Z30,"〇")*Z9</f>
        <v>0</v>
      </c>
    </row>
    <row r="31" spans="1:28" ht="19.5" customHeight="1" x14ac:dyDescent="0.55000000000000004">
      <c r="A31" s="335" t="s">
        <v>1</v>
      </c>
      <c r="B31" s="336"/>
      <c r="C31" s="336"/>
      <c r="D31" s="337"/>
      <c r="E31" s="337"/>
      <c r="F31" s="336"/>
      <c r="G31" s="376">
        <f>COUNTIF(G11:G30,"〇")</f>
        <v>0</v>
      </c>
      <c r="H31" s="21">
        <f>COUNTIF(H11:H30,"〇")</f>
        <v>0</v>
      </c>
      <c r="I31" s="377">
        <f>COUNTIF(I11:I30,"〇")</f>
        <v>0</v>
      </c>
      <c r="J31" s="362"/>
      <c r="K31" s="347"/>
      <c r="L31" s="393"/>
      <c r="M31" s="362">
        <f t="shared" ref="M31:W31" si="0">COUNTIF(M11:M30,"〇")</f>
        <v>0</v>
      </c>
      <c r="N31" s="347">
        <f t="shared" si="0"/>
        <v>0</v>
      </c>
      <c r="O31" s="376">
        <f t="shared" si="0"/>
        <v>0</v>
      </c>
      <c r="P31" s="21">
        <f t="shared" si="0"/>
        <v>0</v>
      </c>
      <c r="Q31" s="377">
        <f t="shared" si="0"/>
        <v>0</v>
      </c>
      <c r="R31" s="362">
        <f t="shared" si="0"/>
        <v>0</v>
      </c>
      <c r="S31" s="21">
        <f t="shared" si="0"/>
        <v>0</v>
      </c>
      <c r="T31" s="347">
        <f t="shared" si="0"/>
        <v>0</v>
      </c>
      <c r="U31" s="437">
        <f t="shared" si="0"/>
        <v>0</v>
      </c>
      <c r="V31" s="119">
        <f t="shared" si="0"/>
        <v>0</v>
      </c>
      <c r="W31" s="438">
        <f t="shared" si="0"/>
        <v>0</v>
      </c>
      <c r="X31" s="362"/>
      <c r="Y31" s="347"/>
      <c r="Z31" s="393">
        <f>COUNTIF(Z11:Z30,"〇")</f>
        <v>0</v>
      </c>
      <c r="AA31" s="393"/>
      <c r="AB31" s="459"/>
    </row>
    <row r="32" spans="1:28" ht="19.5" customHeight="1" thickBot="1" x14ac:dyDescent="0.6">
      <c r="A32" s="234"/>
      <c r="B32" s="235"/>
      <c r="C32" s="235"/>
      <c r="D32" s="235"/>
      <c r="E32" s="235"/>
      <c r="F32" s="235"/>
      <c r="G32" s="378">
        <f>G31*G9</f>
        <v>0</v>
      </c>
      <c r="H32" s="379">
        <f>H31*H9</f>
        <v>0</v>
      </c>
      <c r="I32" s="380">
        <f>I31*I9</f>
        <v>0</v>
      </c>
      <c r="J32" s="35"/>
      <c r="K32" s="348"/>
      <c r="L32" s="34"/>
      <c r="M32" s="35">
        <f>M31*M9</f>
        <v>0</v>
      </c>
      <c r="N32" s="348" t="s">
        <v>67</v>
      </c>
      <c r="O32" s="378">
        <f>O31*O9</f>
        <v>0</v>
      </c>
      <c r="P32" s="379">
        <f>P31*O9</f>
        <v>0</v>
      </c>
      <c r="Q32" s="380">
        <f>Q31*Q9</f>
        <v>0</v>
      </c>
      <c r="R32" s="35">
        <f>R31*R9</f>
        <v>0</v>
      </c>
      <c r="S32" s="23">
        <f>S31*R9</f>
        <v>0</v>
      </c>
      <c r="T32" s="348">
        <f>T31*T9</f>
        <v>0</v>
      </c>
      <c r="U32" s="439">
        <f>U31*U9</f>
        <v>0</v>
      </c>
      <c r="V32" s="440">
        <f>V31*U9</f>
        <v>0</v>
      </c>
      <c r="W32" s="441">
        <f>W31*W9</f>
        <v>0</v>
      </c>
      <c r="X32" s="35"/>
      <c r="Y32" s="348"/>
      <c r="Z32" s="34">
        <f>Z31*Z9</f>
        <v>0</v>
      </c>
      <c r="AA32" s="34"/>
      <c r="AB32" s="458">
        <f>SUM(G32:AA32)</f>
        <v>0</v>
      </c>
    </row>
    <row r="33" spans="4:28" x14ac:dyDescent="0.55000000000000004">
      <c r="G33" s="17"/>
      <c r="H33" s="6"/>
      <c r="I33" s="6"/>
      <c r="J33" s="6"/>
      <c r="K33" s="6"/>
      <c r="L33" s="133"/>
      <c r="M33" s="6"/>
      <c r="N33" s="93"/>
      <c r="O33" s="6"/>
      <c r="P33" s="6"/>
      <c r="Q33" s="6"/>
      <c r="R33" s="6"/>
      <c r="S33" s="6"/>
      <c r="T33" s="6"/>
      <c r="U33" s="6"/>
      <c r="V33" s="6"/>
      <c r="W33" s="6"/>
      <c r="Z33" s="6"/>
      <c r="AA33" s="6"/>
      <c r="AB33" s="8"/>
    </row>
    <row r="34" spans="4:28" x14ac:dyDescent="0.55000000000000004">
      <c r="D34" s="137" t="s">
        <v>68</v>
      </c>
      <c r="G34" s="17"/>
      <c r="H34" s="115"/>
      <c r="I34" s="115"/>
      <c r="J34" s="115"/>
      <c r="K34" s="115"/>
      <c r="L34" s="133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8"/>
    </row>
    <row r="35" spans="4:28" x14ac:dyDescent="0.55000000000000004">
      <c r="D35" t="s">
        <v>14</v>
      </c>
      <c r="AB35" s="8">
        <f>SUM(AB11:AB30)</f>
        <v>0</v>
      </c>
    </row>
    <row r="36" spans="4:28" x14ac:dyDescent="0.55000000000000004">
      <c r="D36" t="s">
        <v>15</v>
      </c>
    </row>
    <row r="37" spans="4:28" x14ac:dyDescent="0.55000000000000004">
      <c r="D37" t="s">
        <v>23</v>
      </c>
    </row>
    <row r="38" spans="4:28" x14ac:dyDescent="0.55000000000000004">
      <c r="D38" t="s">
        <v>24</v>
      </c>
    </row>
    <row r="39" spans="4:28" x14ac:dyDescent="0.55000000000000004">
      <c r="D39" t="s">
        <v>25</v>
      </c>
    </row>
  </sheetData>
  <mergeCells count="70">
    <mergeCell ref="M7:M8"/>
    <mergeCell ref="J4:K4"/>
    <mergeCell ref="L8:L10"/>
    <mergeCell ref="F4:I4"/>
    <mergeCell ref="F5:I5"/>
    <mergeCell ref="L4:S4"/>
    <mergeCell ref="L5:S5"/>
    <mergeCell ref="E7:E9"/>
    <mergeCell ref="F7:F9"/>
    <mergeCell ref="G7:I7"/>
    <mergeCell ref="J7:J9"/>
    <mergeCell ref="K7:K9"/>
    <mergeCell ref="D4:E4"/>
    <mergeCell ref="D5:E5"/>
    <mergeCell ref="J5:K5"/>
    <mergeCell ref="A1:AB1"/>
    <mergeCell ref="D3:E3"/>
    <mergeCell ref="U3:V3"/>
    <mergeCell ref="W3:Z3"/>
    <mergeCell ref="F3:S3"/>
    <mergeCell ref="A11:A12"/>
    <mergeCell ref="X11:X12"/>
    <mergeCell ref="Y11:Y12"/>
    <mergeCell ref="O7:Q7"/>
    <mergeCell ref="R7:T7"/>
    <mergeCell ref="U7:W7"/>
    <mergeCell ref="X7:X9"/>
    <mergeCell ref="Y7:Y9"/>
    <mergeCell ref="A7:A9"/>
    <mergeCell ref="B7:B9"/>
    <mergeCell ref="C7:C9"/>
    <mergeCell ref="D7:D9"/>
    <mergeCell ref="N7:N8"/>
    <mergeCell ref="U10:V10"/>
    <mergeCell ref="R10:S10"/>
    <mergeCell ref="O10:P10"/>
    <mergeCell ref="AA7:AA9"/>
    <mergeCell ref="AB7:AB9"/>
    <mergeCell ref="O9:P9"/>
    <mergeCell ref="R9:S9"/>
    <mergeCell ref="U9:V9"/>
    <mergeCell ref="Z7:Z8"/>
    <mergeCell ref="A13:A14"/>
    <mergeCell ref="X13:X14"/>
    <mergeCell ref="Y13:Y14"/>
    <mergeCell ref="A15:A16"/>
    <mergeCell ref="X15:X16"/>
    <mergeCell ref="Y15:Y16"/>
    <mergeCell ref="A17:A18"/>
    <mergeCell ref="X17:X18"/>
    <mergeCell ref="Y17:Y18"/>
    <mergeCell ref="A19:A20"/>
    <mergeCell ref="X19:X20"/>
    <mergeCell ref="Y19:Y20"/>
    <mergeCell ref="A21:A22"/>
    <mergeCell ref="X21:X22"/>
    <mergeCell ref="Y21:Y22"/>
    <mergeCell ref="A23:A24"/>
    <mergeCell ref="X23:X24"/>
    <mergeCell ref="Y23:Y24"/>
    <mergeCell ref="A29:A30"/>
    <mergeCell ref="X29:X30"/>
    <mergeCell ref="Y29:Y30"/>
    <mergeCell ref="A31:F32"/>
    <mergeCell ref="A25:A26"/>
    <mergeCell ref="X25:X26"/>
    <mergeCell ref="Y25:Y26"/>
    <mergeCell ref="A27:A28"/>
    <mergeCell ref="X27:X28"/>
    <mergeCell ref="Y27:Y28"/>
  </mergeCells>
  <phoneticPr fontId="1"/>
  <dataValidations count="7">
    <dataValidation type="list" allowBlank="1" showInputMessage="1" showErrorMessage="1" sqref="X11:Y11 X13:Y13 X17:Y17 X21:Y21 X25:Y25 X29:Y29 X15:Y15 X19:Y19 X23:Y23 X27:Y27" xr:uid="{EB6DCA29-325C-45BC-9BCE-C942E480C255}">
      <formula1>"ルートイン延岡駅前,延岡アーバンホテル"</formula1>
    </dataValidation>
    <dataValidation type="list" allowBlank="1" showInputMessage="1" showErrorMessage="1" sqref="Z11:AA30 G11:I30 M11:W30" xr:uid="{48CC45B5-FCB0-49F3-AB36-FE39B52DCEEE}">
      <formula1>"〇,ー"</formula1>
    </dataValidation>
    <dataValidation type="list" allowBlank="1" showInputMessage="1" showErrorMessage="1" sqref="F11:F30" xr:uid="{18D89656-FB93-4575-B303-799BE271DCC6}">
      <formula1>"女性,男性"</formula1>
    </dataValidation>
    <dataValidation type="list" errorStyle="information" allowBlank="1" showInputMessage="1" showErrorMessage="1" sqref="C11:C30" xr:uid="{276BE60C-8A1B-4813-B5F0-EA215F87AABC}">
      <formula1>"　,道守,事務所,整備局,自治体,一般,その他"</formula1>
    </dataValidation>
    <dataValidation type="list" errorStyle="information" allowBlank="1" showInputMessage="1" showErrorMessage="1" sqref="L11:L30" xr:uid="{083BB356-DE9C-4C18-9847-82B86915B700}">
      <formula1>"　,①ＪＲ,②高速バス,③自家用車,④乗り合わせ"</formula1>
    </dataValidation>
    <dataValidation type="list" allowBlank="1" showInputMessage="1" showErrorMessage="1" sqref="J11:K30" xr:uid="{EE4814D5-493D-44BC-A11F-C61F873BBAEC}">
      <formula1>"(A)延岡コース,(B)高千穂コース,(C)日向コース"</formula1>
    </dataValidation>
    <dataValidation type="list" errorStyle="information" allowBlank="1" showInputMessage="1" showErrorMessage="1" sqref="B11:B30" xr:uid="{1750B578-7AA0-4EDC-AD59-A79925FB4D04}">
      <formula1>"　,道守九州会議,道守ふくおか会議,道守佐賀会議,道守長崎会議,道守くまもと会議,道守大分会議,道守みやざき会議,道守かごしま会議"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シングル用（記入例）</vt:lpstr>
      <vt:lpstr>ツイン用（記入例）</vt:lpstr>
      <vt:lpstr>シングル用（記入用）</vt:lpstr>
      <vt:lpstr>ツイン用（記入用）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達也 石田</dc:creator>
  <cp:lastModifiedBy>佐藤　光宏</cp:lastModifiedBy>
  <cp:lastPrinted>2025-05-14T01:11:31Z</cp:lastPrinted>
  <dcterms:created xsi:type="dcterms:W3CDTF">2025-02-08T01:19:57Z</dcterms:created>
  <dcterms:modified xsi:type="dcterms:W3CDTF">2025-07-01T09:04:33Z</dcterms:modified>
</cp:coreProperties>
</file>