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315" windowHeight="11640" tabRatio="912" activeTab="0"/>
  </bookViews>
  <sheets>
    <sheet name="様式2-1_第一次審査に関する質問書" sheetId="1" r:id="rId1"/>
    <sheet name="様式2-2_募集要項に関する質問書" sheetId="2" r:id="rId2"/>
    <sheet name="様式2-3_要求水準書に関する質問書" sheetId="3" r:id="rId3"/>
    <sheet name="様式2-４_基本協定書（案）に関する質問書" sheetId="4" r:id="rId4"/>
    <sheet name="様式2-5_事業契約書（案）に関する質問書 " sheetId="5" r:id="rId5"/>
    <sheet name="様式2-6_事業者選定基準に関する質問書" sheetId="6" r:id="rId6"/>
    <sheet name="様式2-7_様式集に関する質問書" sheetId="7" r:id="rId7"/>
    <sheet name="様式6-3_収支計画表" sheetId="8" r:id="rId8"/>
    <sheet name="様式7-3_修繕・更新計画表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18" hidden="1">#REF!</definedName>
    <definedName name="__123Graph_Aｸﾞﾗﾌ19" hidden="1">#REF!</definedName>
    <definedName name="__123Graph_Aｸﾞﾗﾌ20" hidden="1">#REF!</definedName>
    <definedName name="__123Graph_Aｸﾞﾗﾌ29" hidden="1">#REF!</definedName>
    <definedName name="__123Graph_Aｸﾞﾗﾌ30" hidden="1">#REF!</definedName>
    <definedName name="__123Graph_Aｸﾞﾗﾌ31" hidden="1">#REF!</definedName>
    <definedName name="__123Graph_Aｸﾞﾗﾌ32" hidden="1">#REF!</definedName>
    <definedName name="__123Graph_Aｸﾞﾗﾌ37" hidden="1">#REF!</definedName>
    <definedName name="__123Graph_Aｸﾞﾗﾌ38" hidden="1">#REF!</definedName>
    <definedName name="__123Graph_Aｸﾞﾗﾌ39" hidden="1">#REF!</definedName>
    <definedName name="__123Graph_Aｸﾞﾗﾌ40" hidden="1">#REF!</definedName>
    <definedName name="__123Graph_Aｸﾞﾗﾌ5" localSheetId="0" hidden="1">'[2]内科'!#REF!</definedName>
    <definedName name="__123Graph_Aｸﾞﾗﾌ5" hidden="1">'[2]内科'!#REF!</definedName>
    <definedName name="__123Graph_Aｸﾞﾗﾌ6" hidden="1">#REF!</definedName>
    <definedName name="__123Graph_Aｸﾞﾗﾌ7" hidden="1">#REF!</definedName>
    <definedName name="__123Graph_Aｸﾞﾗﾌ8" localSheetId="0" hidden="1">'[2]内科'!#REF!</definedName>
    <definedName name="__123Graph_Aｸﾞﾗﾌ8" hidden="1">'[2]内科'!#REF!</definedName>
    <definedName name="__123Graph_Aｸﾞﾗﾌ9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18" hidden="1">#REF!</definedName>
    <definedName name="__123Graph_Bｸﾞﾗﾌ19" hidden="1">#REF!</definedName>
    <definedName name="__123Graph_Bｸﾞﾗﾌ20" hidden="1">#REF!</definedName>
    <definedName name="__123Graph_Bｸﾞﾗﾌ29" hidden="1">#REF!</definedName>
    <definedName name="__123Graph_Bｸﾞﾗﾌ30" hidden="1">#REF!</definedName>
    <definedName name="__123Graph_Bｸﾞﾗﾌ31" hidden="1">#REF!</definedName>
    <definedName name="__123Graph_Bｸﾞﾗﾌ32" hidden="1">#REF!</definedName>
    <definedName name="__123Graph_Bｸﾞﾗﾌ37" hidden="1">#REF!</definedName>
    <definedName name="__123Graph_Bｸﾞﾗﾌ38" hidden="1">#REF!</definedName>
    <definedName name="__123Graph_Bｸﾞﾗﾌ39" hidden="1">#REF!</definedName>
    <definedName name="__123Graph_Bｸﾞﾗﾌ40" hidden="1">#REF!</definedName>
    <definedName name="__123Graph_Bｸﾞﾗﾌ5" hidden="1">#REF!</definedName>
    <definedName name="__123Graph_Bｸﾞﾗﾌ6" hidden="1">#REF!</definedName>
    <definedName name="__123Graph_Bｸﾞﾗﾌ7" hidden="1">#REF!</definedName>
    <definedName name="__123Graph_Bｸﾞﾗﾌ8" hidden="1">#REF!</definedName>
    <definedName name="__123Graph_Bｸﾞﾗﾌ9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18" hidden="1">#REF!</definedName>
    <definedName name="__123Graph_Cｸﾞﾗﾌ19" hidden="1">#REF!</definedName>
    <definedName name="__123Graph_Cｸﾞﾗﾌ20" hidden="1">#REF!</definedName>
    <definedName name="__123Graph_Cｸﾞﾗﾌ29" hidden="1">#REF!</definedName>
    <definedName name="__123Graph_Cｸﾞﾗﾌ30" hidden="1">#REF!</definedName>
    <definedName name="__123Graph_Cｸﾞﾗﾌ31" hidden="1">#REF!</definedName>
    <definedName name="__123Graph_Cｸﾞﾗﾌ32" hidden="1">#REF!</definedName>
    <definedName name="__123Graph_Cｸﾞﾗﾌ37" hidden="1">#REF!</definedName>
    <definedName name="__123Graph_Cｸﾞﾗﾌ38" hidden="1">#REF!</definedName>
    <definedName name="__123Graph_Cｸﾞﾗﾌ39" hidden="1">#REF!</definedName>
    <definedName name="__123Graph_Cｸﾞﾗﾌ40" hidden="1">#REF!</definedName>
    <definedName name="__123Graph_Cｸﾞﾗﾌ5" hidden="1">#REF!</definedName>
    <definedName name="__123Graph_Cｸﾞﾗﾌ6" hidden="1">#REF!</definedName>
    <definedName name="__123Graph_Cｸﾞﾗﾌ7" hidden="1">#REF!</definedName>
    <definedName name="__123Graph_Cｸﾞﾗﾌ8" hidden="1">#REF!</definedName>
    <definedName name="__123Graph_Cｸﾞﾗﾌ9" hidden="1">#REF!</definedName>
    <definedName name="__123Graph_Dｸﾞﾗﾌ10" hidden="1">#REF!</definedName>
    <definedName name="__123Graph_Dｸﾞﾗﾌ11" hidden="1">#REF!</definedName>
    <definedName name="__123Graph_Dｸﾞﾗﾌ12" hidden="1">#REF!</definedName>
    <definedName name="__123Graph_Dｸﾞﾗﾌ13" hidden="1">#REF!</definedName>
    <definedName name="__123Graph_Dｸﾞﾗﾌ14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18" hidden="1">#REF!</definedName>
    <definedName name="__123Graph_Dｸﾞﾗﾌ19" hidden="1">#REF!</definedName>
    <definedName name="__123Graph_Dｸﾞﾗﾌ20" hidden="1">#REF!</definedName>
    <definedName name="__123Graph_Dｸﾞﾗﾌ29" hidden="1">#REF!</definedName>
    <definedName name="__123Graph_Dｸﾞﾗﾌ30" hidden="1">#REF!</definedName>
    <definedName name="__123Graph_Dｸﾞﾗﾌ31" hidden="1">#REF!</definedName>
    <definedName name="__123Graph_Dｸﾞﾗﾌ32" hidden="1">#REF!</definedName>
    <definedName name="__123Graph_Dｸﾞﾗﾌ37" hidden="1">#REF!</definedName>
    <definedName name="__123Graph_Dｸﾞﾗﾌ38" hidden="1">#REF!</definedName>
    <definedName name="__123Graph_Dｸﾞﾗﾌ39" hidden="1">#REF!</definedName>
    <definedName name="__123Graph_Dｸﾞﾗﾌ40" hidden="1">#REF!</definedName>
    <definedName name="__123Graph_Dｸﾞﾗﾌ5" hidden="1">#REF!</definedName>
    <definedName name="__123Graph_Dｸﾞﾗﾌ6" hidden="1">#REF!</definedName>
    <definedName name="__123Graph_Dｸﾞﾗﾌ7" hidden="1">#REF!</definedName>
    <definedName name="__123Graph_Dｸﾞﾗﾌ8" hidden="1">#REF!</definedName>
    <definedName name="__123Graph_Dｸﾞﾗﾌ9" hidden="1">#REF!</definedName>
    <definedName name="__123Graph_Eｸﾞﾗﾌ12" hidden="1">#REF!</definedName>
    <definedName name="__123Graph_Eｸﾞﾗﾌ13" hidden="1">#REF!</definedName>
    <definedName name="__123Graph_Eｸﾞﾗﾌ14" hidden="1">#REF!</definedName>
    <definedName name="__123Graph_Eｸﾞﾗﾌ15" hidden="1">#REF!</definedName>
    <definedName name="__123Graph_Eｸﾞﾗﾌ16" hidden="1">#REF!</definedName>
    <definedName name="__123Graph_Eｸﾞﾗﾌ17" hidden="1">#REF!</definedName>
    <definedName name="__123Graph_Eｸﾞﾗﾌ18" hidden="1">#REF!</definedName>
    <definedName name="__123Graph_Eｸﾞﾗﾌ19" hidden="1">#REF!</definedName>
    <definedName name="__123Graph_Eｸﾞﾗﾌ20" hidden="1">#REF!</definedName>
    <definedName name="__123Graph_Eｸﾞﾗﾌ29" hidden="1">#REF!</definedName>
    <definedName name="__123Graph_Eｸﾞﾗﾌ30" hidden="1">#REF!</definedName>
    <definedName name="__123Graph_Eｸﾞﾗﾌ31" hidden="1">#REF!</definedName>
    <definedName name="__123Graph_Eｸﾞﾗﾌ32" hidden="1">#REF!</definedName>
    <definedName name="__123Graph_Eｸﾞﾗﾌ37" hidden="1">#REF!</definedName>
    <definedName name="__123Graph_Eｸﾞﾗﾌ38" hidden="1">#REF!</definedName>
    <definedName name="__123Graph_Eｸﾞﾗﾌ39" hidden="1">#REF!</definedName>
    <definedName name="__123Graph_Eｸﾞﾗﾌ40" hidden="1">#REF!</definedName>
    <definedName name="__123Graph_Eｸﾞﾗﾌ5" hidden="1">#REF!</definedName>
    <definedName name="__123Graph_Eｸﾞﾗﾌ6" hidden="1">#REF!</definedName>
    <definedName name="__123Graph_Eｸﾞﾗﾌ7" hidden="1">#REF!</definedName>
    <definedName name="__123Graph_Fｸﾞﾗﾌ13" hidden="1">#REF!</definedName>
    <definedName name="__123Graph_Fｸﾞﾗﾌ14" hidden="1">#REF!</definedName>
    <definedName name="__123Graph_Fｸﾞﾗﾌ17" hidden="1">#REF!</definedName>
    <definedName name="__123Graph_Fｸﾞﾗﾌ18" hidden="1">#REF!</definedName>
    <definedName name="__123Graph_Fｸﾞﾗﾌ29" hidden="1">#REF!</definedName>
    <definedName name="__123Graph_Fｸﾞﾗﾌ30" hidden="1">#REF!</definedName>
    <definedName name="__123Graph_Fｸﾞﾗﾌ37" hidden="1">#REF!</definedName>
    <definedName name="__123Graph_Fｸﾞﾗﾌ39" hidden="1">#REF!</definedName>
    <definedName name="__123Graph_Fｸﾞﾗﾌ5" hidden="1">#REF!</definedName>
    <definedName name="__123Graph_Fｸﾞﾗﾌ7" hidden="1">#REF!</definedName>
    <definedName name="__123Graph_Xｸﾞﾗﾌ10" hidden="1">#REF!</definedName>
    <definedName name="__123Graph_Xｸﾞﾗﾌ11" hidden="1">#REF!</definedName>
    <definedName name="__123Graph_Xｸﾞﾗﾌ12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8" hidden="1">#REF!</definedName>
    <definedName name="__123Graph_Xｸﾞﾗﾌ19" hidden="1">#REF!</definedName>
    <definedName name="__123Graph_Xｸﾞﾗﾌ20" hidden="1">#REF!</definedName>
    <definedName name="__123Graph_Xｸﾞﾗﾌ30" hidden="1">#REF!</definedName>
    <definedName name="__123Graph_Xｸﾞﾗﾌ31" hidden="1">#REF!</definedName>
    <definedName name="__123Graph_Xｸﾞﾗﾌ32" hidden="1">#REF!</definedName>
    <definedName name="__123Graph_Xｸﾞﾗﾌ38" hidden="1">#REF!</definedName>
    <definedName name="__123Graph_Xｸﾞﾗﾌ39" hidden="1">#REF!</definedName>
    <definedName name="__123Graph_Xｸﾞﾗﾌ40" hidden="1">#REF!</definedName>
    <definedName name="__123Graph_Xｸﾞﾗﾌ5" hidden="1">#REF!</definedName>
    <definedName name="__123Graph_Xｸﾞﾗﾌ6" hidden="1">#REF!</definedName>
    <definedName name="__123Graph_Xｸﾞﾗﾌ7" hidden="1">#REF!</definedName>
    <definedName name="__123Graph_Xｸﾞﾗﾌ8" hidden="1">#REF!</definedName>
    <definedName name="__123Graph_Xｸﾞﾗﾌ9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_Toc120351431" localSheetId="0">'様式2-1_第一次審査に関する質問書'!$A$1</definedName>
    <definedName name="_Toc120351431" localSheetId="1">'様式2-2_募集要項に関する質問書'!$A$1</definedName>
    <definedName name="_Toc120351431" localSheetId="2">'様式2-3_要求水準書に関する質問書'!$A$1</definedName>
    <definedName name="_Toc120351431" localSheetId="3">'様式2-４_基本協定書（案）に関する質問書'!$A$1</definedName>
    <definedName name="_Toc120351431" localSheetId="4">'様式2-5_事業契約書（案）に関する質問書 '!$A$1</definedName>
    <definedName name="_Toc120351431" localSheetId="5">'様式2-6_事業者選定基準に関する質問書'!$A$1</definedName>
    <definedName name="_Toc120351431" localSheetId="6">'様式2-7_様式集に関する質問書'!$A$1</definedName>
    <definedName name="\b" localSheetId="0">'[16]名古屋市'!#REF!</definedName>
    <definedName name="\b">'[16]名古屋市'!#REF!</definedName>
    <definedName name="AAA">#REF!</definedName>
    <definedName name="anscount" hidden="1">1</definedName>
    <definedName name="COUNT">#REF!</definedName>
    <definedName name="data2">'[18]ﾛｰﾝのﾃﾞｰﾀ'!$F$16</definedName>
    <definedName name="data3">'[18]ﾛｰﾝのﾃﾞｰﾀ'!$I$16</definedName>
    <definedName name="data4">'[18]ﾛｰﾝのﾃﾞｰﾀ'!$F$17</definedName>
    <definedName name="data6">'[18]ﾛｰﾝのﾃﾞｰﾀ'!$I$18</definedName>
    <definedName name="ｆ">#REF!</definedName>
    <definedName name="ｇ">#REF!</definedName>
    <definedName name="HP_入院Pt">#REF!</definedName>
    <definedName name="Ｌ">#REF!</definedName>
    <definedName name="limcount" hidden="1">2</definedName>
    <definedName name="MIDASI">#REF!</definedName>
    <definedName name="Ｎ">'[20]収支損益'!$N$67</definedName>
    <definedName name="N57Q70">'[19]収支損益'!$N$67</definedName>
    <definedName name="ＮA">'[20]収支損益'!$G$508:$I$570</definedName>
    <definedName name="OLE_LINK3" localSheetId="0">'様式2-1_第一次審査に関する質問書'!$A$9</definedName>
    <definedName name="OLE_LINK3" localSheetId="1">'様式2-2_募集要項に関する質問書'!$A$9</definedName>
    <definedName name="OLE_LINK3" localSheetId="2">'様式2-3_要求水準書に関する質問書'!$A$9</definedName>
    <definedName name="OLE_LINK3" localSheetId="3">'様式2-４_基本協定書（案）に関する質問書'!$A$9</definedName>
    <definedName name="OLE_LINK3" localSheetId="4">'様式2-5_事業契約書（案）に関する質問書 '!$A$9</definedName>
    <definedName name="OLE_LINK3" localSheetId="5">'様式2-6_事業者選定基準に関する質問書'!$A$9</definedName>
    <definedName name="OLE_LINK3" localSheetId="6">'様式2-7_様式集に関する質問書'!$A$9</definedName>
    <definedName name="Ｐ">#REF!</definedName>
    <definedName name="PERYR">'[18]ﾛｰﾝのﾃﾞｰﾀ'!$I$18</definedName>
    <definedName name="_xlnm.Print_Area" localSheetId="0">'様式2-1_第一次審査に関する質問書'!$A$1:$J$40</definedName>
    <definedName name="_xlnm.Print_Area" localSheetId="1">'様式2-2_募集要項に関する質問書'!$A$1:$J$40</definedName>
    <definedName name="_xlnm.Print_Area" localSheetId="2">'様式2-3_要求水準書に関する質問書'!$A$1:$J$40</definedName>
    <definedName name="_xlnm.Print_Area" localSheetId="3">'様式2-４_基本協定書（案）に関する質問書'!$A$1:$J$40</definedName>
    <definedName name="_xlnm.Print_Area" localSheetId="4">'様式2-5_事業契約書（案）に関する質問書 '!$A$1:$J$40</definedName>
    <definedName name="_xlnm.Print_Area" localSheetId="5">'様式2-6_事業者選定基準に関する質問書'!$A$1:$J$40</definedName>
    <definedName name="_xlnm.Print_Area" localSheetId="6">'様式2-7_様式集に関する質問書'!$A$1:$J$40</definedName>
    <definedName name="_xlnm.Print_Area" localSheetId="7">'様式6-3_収支計画表'!$B$1:$AD$96</definedName>
    <definedName name="_xlnm.Print_Area" localSheetId="8">'様式7-3_修繕・更新計画表'!$A$1:$Y$47</definedName>
    <definedName name="PRINT_AREA_MI">#REF!</definedName>
    <definedName name="_xlnm.Print_Titles" localSheetId="7">'様式6-3_収支計画表'!$B:$D</definedName>
    <definedName name="Print_Titles_MI" localSheetId="0">'[13]DB起債償還'!#REF!</definedName>
    <definedName name="Print_Titles_MI">'[13]DB起債償還'!#REF!</definedName>
    <definedName name="PRINT収支計画">#REF!</definedName>
    <definedName name="PRN1">#REF!</definedName>
    <definedName name="PRN2">#REF!</definedName>
    <definedName name="PRN3" localSheetId="0">#REF!</definedName>
    <definedName name="PRN3">#REF!</definedName>
    <definedName name="psc">#REF!</definedName>
    <definedName name="Q2_1_1入院">#REF!</definedName>
    <definedName name="Q2_1_3仙南">#REF!</definedName>
    <definedName name="Q2_1_4大河原HP">#REF!</definedName>
    <definedName name="Q2_1_5村田HP">#REF!</definedName>
    <definedName name="Q2_2_1両HP">#REF!</definedName>
    <definedName name="Q3_2">#REF!</definedName>
    <definedName name="Q4_1_3">#REF!</definedName>
    <definedName name="Q4_1_4">#REF!</definedName>
    <definedName name="Q4_1_5">#REF!</definedName>
    <definedName name="Q4_1_6">#REF!</definedName>
    <definedName name="Q4_1_7">#REF!</definedName>
    <definedName name="Q4_2_3">#REF!</definedName>
    <definedName name="Q4_2_4">#REF!</definedName>
    <definedName name="Q4_2_5">'[7]Q4_2_5'!$A$1:$AP$58</definedName>
    <definedName name="Q4_2_6">'[6]Q4_2_6'!$C$1:$E$33</definedName>
    <definedName name="Q4_2_7">#REF!</definedName>
    <definedName name="Q6_1_1全入院Pt">#REF!</definedName>
    <definedName name="Q6_1_3HP">#REF!</definedName>
    <definedName name="Q6_2_3HP">#REF!</definedName>
    <definedName name="s">#REF!</definedName>
    <definedName name="sencount" hidden="1">1</definedName>
    <definedName name="Ｔ">#REF!</definedName>
    <definedName name="TABLE1">#REF!</definedName>
    <definedName name="TAKANO">#REF!</definedName>
    <definedName name="T施設名ﾏｽﾀ">'[7]T施設名ﾏｽﾀ'!$B$6:$E$93</definedName>
    <definedName name="Ｖ">'[20]収支損益'!$W$160</definedName>
    <definedName name="W172W363">'[19]収支損益'!$W$117</definedName>
    <definedName name="Ｙ">'[7]Q4_1_5'!$A$1:$AV$58</definedName>
    <definedName name="ああああ">'[11]Q4_1_5'!$A$1:$AV$58</definedName>
    <definedName name="あああああ">#REF!</definedName>
    <definedName name="ああああああ">'[12]T施設名ﾏｽﾀ'!$B$6:$E$93</definedName>
    <definedName name="あああああああ">#REF!</definedName>
    <definedName name="ああああああああ">'[12]Q4_1_5'!$A$1:$AV$58</definedName>
    <definedName name="あああああああああ">'[12]Q4_2_5'!$A$1:$AP$58</definedName>
    <definedName name="インフレ率">#REF!</definedName>
    <definedName name="う">#REF!</definedName>
    <definedName name="うう">#REF!</definedName>
    <definedName name="ううう">#REF!</definedName>
    <definedName name="うううう">'[11]Q4_2_5'!$A$1:$AP$58</definedName>
    <definedName name="ううううううう">#REF!</definedName>
    <definedName name="うううううううう">#REF!</definedName>
    <definedName name="え">#REF!</definedName>
    <definedName name="オペレーティングCF">#REF!</definedName>
    <definedName name="が">#REF!</definedName>
    <definedName name="ｸﾞﾗﾌ1">#REF!</definedName>
    <definedName name="ｸﾞﾗﾌ外科">#REF!</definedName>
    <definedName name="ｸﾞﾗﾌ眼科">#REF!</definedName>
    <definedName name="ｸﾞﾗﾌ産科">#REF!</definedName>
    <definedName name="ｸﾞﾗﾌ耳鼻科">#REF!</definedName>
    <definedName name="ｸﾞﾗﾌ小児科">#REF!</definedName>
    <definedName name="ｸﾞﾗﾌ整形">#REF!</definedName>
    <definedName name="ｸﾞﾗﾌ内科">#REF!</definedName>
    <definedName name="ｸﾞﾗﾌ泌尿器">#REF!</definedName>
    <definedName name="ｸﾞﾗﾌ皮膚科">#REF!</definedName>
    <definedName name="コスト削減率＿運営">#REF!</definedName>
    <definedName name="コスト削減率＿建設">#REF!</definedName>
    <definedName name="サービス購入費率">#REF!</definedName>
    <definedName name="サービス率">#REF!</definedName>
    <definedName name="その他経費">#REF!</definedName>
    <definedName name="た">#REF!</definedName>
    <definedName name="たかの">#REF!</definedName>
    <definedName name="ﾂ665">'[19]収支損益'!$Z$68</definedName>
    <definedName name="っっっっｋ">#REF!</definedName>
    <definedName name="ﾄ654">'[19]収支損益'!$S$69</definedName>
    <definedName name="の">'[8]Q4_2_5'!$A$1:$AP$58</definedName>
    <definedName name="モデル">#REF!</definedName>
    <definedName name="リスク調整">#REF!</definedName>
    <definedName name="んｎ">#REF!</definedName>
    <definedName name="んんｎ">#REF!</definedName>
    <definedName name="んんん">#REF!</definedName>
    <definedName name="んんんんん">'[11]T施設名ﾏｽﾀ'!$B$6:$E$93</definedName>
    <definedName name="印刷範囲">#REF!</definedName>
    <definedName name="営業CF">#REF!</definedName>
    <definedName name="営業外収益">#REF!</definedName>
    <definedName name="営業利益">#REF!</definedName>
    <definedName name="下請利益率">#REF!</definedName>
    <definedName name="割引率">#REF!</definedName>
    <definedName name="基準年度収支計画">#REF!</definedName>
    <definedName name="期間①">#REF!</definedName>
    <definedName name="期間②">#REF!</definedName>
    <definedName name="起債金利" localSheetId="0">#REF!</definedName>
    <definedName name="起債金利">#REF!</definedName>
    <definedName name="救急体制点数" localSheetId="0">'[14]基本ﾃﾞｰﾀ'!#REF!</definedName>
    <definedName name="救急体制点数">'[14]基本ﾃﾞｰﾀ'!#REF!</definedName>
    <definedName name="金利＿元利均等">#REF!</definedName>
    <definedName name="躯体比率">#REF!</definedName>
    <definedName name="計画交通量">#REF!</definedName>
    <definedName name="建設費増減率">#REF!</definedName>
    <definedName name="県住民税">#REF!</definedName>
    <definedName name="元金＿元金均等">#REF!</definedName>
    <definedName name="元金＿元利均等">#REF!</definedName>
    <definedName name="元利返済前CF">#REF!</definedName>
    <definedName name="減価償却費">#REF!</definedName>
    <definedName name="固定資産税">#REF!</definedName>
    <definedName name="交付税＿1">#REF!</definedName>
    <definedName name="交付税＿10">#REF!</definedName>
    <definedName name="交付税＿19">#REF!</definedName>
    <definedName name="交付税＿2">#REF!</definedName>
    <definedName name="交付税＿21">#REF!</definedName>
    <definedName name="交付税＿3">#REF!</definedName>
    <definedName name="交付税＿34">#REF!</definedName>
    <definedName name="交付税＿4">#REF!</definedName>
    <definedName name="交付税＿5">#REF!</definedName>
    <definedName name="交付税＿6">#REF!</definedName>
    <definedName name="交付税＿7">#REF!</definedName>
    <definedName name="交付税＿8">#REF!</definedName>
    <definedName name="交付税＿9">#REF!</definedName>
    <definedName name="交付税PFI＿1" localSheetId="0">#REF!</definedName>
    <definedName name="交付税PFI＿1">#REF!</definedName>
    <definedName name="交付税PFI＿10" localSheetId="0">#REF!</definedName>
    <definedName name="交付税PFI＿10">#REF!</definedName>
    <definedName name="交付税PFI＿19" localSheetId="0">#REF!</definedName>
    <definedName name="交付税PFI＿19">#REF!</definedName>
    <definedName name="交付税PFI＿2" localSheetId="0">#REF!</definedName>
    <definedName name="交付税PFI＿2">#REF!</definedName>
    <definedName name="交付税PFI＿21" localSheetId="0">#REF!</definedName>
    <definedName name="交付税PFI＿21">#REF!</definedName>
    <definedName name="交付税PFI＿22" localSheetId="0">#REF!</definedName>
    <definedName name="交付税PFI＿22">#REF!</definedName>
    <definedName name="交付税PFI＿3" localSheetId="0">#REF!</definedName>
    <definedName name="交付税PFI＿3">#REF!</definedName>
    <definedName name="交付税PFI＿34" localSheetId="0">#REF!</definedName>
    <definedName name="交付税PFI＿34">#REF!</definedName>
    <definedName name="交付税PFI＿36" localSheetId="0">#REF!</definedName>
    <definedName name="交付税PFI＿36">#REF!</definedName>
    <definedName name="交付税PFI＿37" localSheetId="0">#REF!</definedName>
    <definedName name="交付税PFI＿37">#REF!</definedName>
    <definedName name="交付税PFI＿4" localSheetId="0">#REF!</definedName>
    <definedName name="交付税PFI＿4">#REF!</definedName>
    <definedName name="交付税PFI＿5" localSheetId="0">#REF!</definedName>
    <definedName name="交付税PFI＿5">#REF!</definedName>
    <definedName name="交付税PFI＿6" localSheetId="0">#REF!</definedName>
    <definedName name="交付税PFI＿6">#REF!</definedName>
    <definedName name="交付税PFI＿7" localSheetId="0">#REF!</definedName>
    <definedName name="交付税PFI＿7">#REF!</definedName>
    <definedName name="交付税PFI＿8" localSheetId="0">#REF!</definedName>
    <definedName name="交付税PFI＿8">#REF!</definedName>
    <definedName name="交付税PFI＿9" localSheetId="0">#REF!</definedName>
    <definedName name="交付税PFI＿9">#REF!</definedName>
    <definedName name="交付税充当率＿単独" localSheetId="0">#REF!</definedName>
    <definedName name="交付税充当率＿単独">#REF!</definedName>
    <definedName name="交付税充当率＿補助" localSheetId="0">#REF!</definedName>
    <definedName name="交付税充当率＿補助">#REF!</definedName>
    <definedName name="交付税従来＿1">#REF!</definedName>
    <definedName name="交付税従来＿10">#REF!</definedName>
    <definedName name="交付税従来＿2">#REF!</definedName>
    <definedName name="交付税従来＿3">#REF!</definedName>
    <definedName name="交付税従来＿4">#REF!</definedName>
    <definedName name="交付税従来＿5">#REF!</definedName>
    <definedName name="交付税従来＿6">#REF!</definedName>
    <definedName name="交付税従来＿7">#REF!</definedName>
    <definedName name="交付税従来＿8">#REF!</definedName>
    <definedName name="交付税従来＿9">#REF!</definedName>
    <definedName name="公共起債＿9">#REF!</definedName>
    <definedName name="高">'[8]Q4_1_5'!$A$1:$AV$58</definedName>
    <definedName name="最低保障">#REF!</definedName>
    <definedName name="財務CF">#REF!</definedName>
    <definedName name="算定">#REF!</definedName>
    <definedName name="残存価値＿建物">#REF!</definedName>
    <definedName name="残存価値＿設備">#REF!</definedName>
    <definedName name="市住民税">#REF!</definedName>
    <definedName name="市中金利">#REF!</definedName>
    <definedName name="資金調達前CF">#REF!</definedName>
    <definedName name="事業期間">#REF!</definedName>
    <definedName name="事業形態">#REF!</definedName>
    <definedName name="事業税">#REF!</definedName>
    <definedName name="事業方式">#REF!</definedName>
    <definedName name="借入金">#REF!</definedName>
    <definedName name="需要量">#REF!</definedName>
    <definedName name="収益明細">#REF!</definedName>
    <definedName name="出資金">#REF!</definedName>
    <definedName name="出資比率＿PFI">#REF!</definedName>
    <definedName name="処理場＿建物率" localSheetId="0">#REF!</definedName>
    <definedName name="処理場＿建物率">#REF!</definedName>
    <definedName name="処理場＿設備率" localSheetId="0">#REF!</definedName>
    <definedName name="処理場＿設備率">#REF!</definedName>
    <definedName name="所得課税">#REF!</definedName>
    <definedName name="床">'[8]T施設名ﾏｽﾀ'!$B$6:$E$93</definedName>
    <definedName name="税引き前当期利益">#REF!</definedName>
    <definedName name="設計・監理料">#REF!</definedName>
    <definedName name="設定条件">#REF!</definedName>
    <definedName name="設備比率">#REF!</definedName>
    <definedName name="損失補てん率">#REF!</definedName>
    <definedName name="耐用年数＿建物">#REF!</definedName>
    <definedName name="耐用年数＿設備">#REF!</definedName>
    <definedName name="長期修繕">#REF!</definedName>
    <definedName name="通行料金">#REF!</definedName>
    <definedName name="登録免許税">#REF!</definedName>
    <definedName name="都市計画税">#REF!</definedName>
    <definedName name="投資">#REF!</definedName>
    <definedName name="投資CF">#REF!</definedName>
    <definedName name="投資年度＿建物">#REF!</definedName>
    <definedName name="投資年度＿設備">#REF!</definedName>
    <definedName name="当期CF">#REF!</definedName>
    <definedName name="当期減価償却費">#REF!</definedName>
    <definedName name="当期利益">#REF!</definedName>
    <definedName name="内部留保＿累積" localSheetId="0">#REF!</definedName>
    <definedName name="内部留保＿累積">#REF!</definedName>
    <definedName name="年間交通量">#REF!</definedName>
    <definedName name="年度＿事業着手">#REF!</definedName>
    <definedName name="年度＿操業" localSheetId="0">#REF!</definedName>
    <definedName name="年度＿操業">#REF!</definedName>
    <definedName name="年齢別人口">#REF!</definedName>
    <definedName name="配当率①">#REF!</definedName>
    <definedName name="配当率②">#REF!</definedName>
    <definedName name="費用明細">#REF!</definedName>
    <definedName name="標準職員数">#REF!</definedName>
    <definedName name="不動産収得税">#REF!</definedName>
    <definedName name="附帯事務費">#REF!</definedName>
    <definedName name="平準化方法">#REF!</definedName>
    <definedName name="返済方法">#REF!</definedName>
    <definedName name="返済方法＿PFI">#REF!</definedName>
    <definedName name="返済方法＿従来">#REF!</definedName>
    <definedName name="法人税">#REF!</definedName>
    <definedName name="要員計画">'[19]健診業務'!$C$6:$N$34</definedName>
    <definedName name="利率①">#REF!</definedName>
    <definedName name="利率②">#REF!</definedName>
    <definedName name="料金">#REF!</definedName>
    <definedName name="料金②">#REF!</definedName>
    <definedName name="料金収入">#REF!</definedName>
  </definedNames>
  <calcPr fullCalcOnLoad="1"/>
</workbook>
</file>

<file path=xl/sharedStrings.xml><?xml version="1.0" encoding="utf-8"?>
<sst xmlns="http://schemas.openxmlformats.org/spreadsheetml/2006/main" count="492" uniqueCount="252">
  <si>
    <t>項目名</t>
  </si>
  <si>
    <t>提出者</t>
  </si>
  <si>
    <t>会社名</t>
  </si>
  <si>
    <t>所在地</t>
  </si>
  <si>
    <t>部署名</t>
  </si>
  <si>
    <t>担当者名</t>
  </si>
  <si>
    <t>電　話</t>
  </si>
  <si>
    <t>大項目</t>
  </si>
  <si>
    <t>中項目</t>
  </si>
  <si>
    <t>小項目</t>
  </si>
  <si>
    <t>その他</t>
  </si>
  <si>
    <t>質問の内容</t>
  </si>
  <si>
    <t>（記載例）</t>
  </si>
  <si>
    <t>※適宜、行の挿入・削除を行ってください。</t>
  </si>
  <si>
    <t>E-mail</t>
  </si>
  <si>
    <t>平成　　年　　月　　日</t>
  </si>
  <si>
    <t>FAX</t>
  </si>
  <si>
    <t>No.</t>
  </si>
  <si>
    <t>頁</t>
  </si>
  <si>
    <t>・・・</t>
  </si>
  <si>
    <t>※不開示を希望する質問についてはその旨を記載してください。</t>
  </si>
  <si>
    <t>「要求水準書」に関する事項</t>
  </si>
  <si>
    <t>第一次審査に関する事項</t>
  </si>
  <si>
    <t>「基本協定書（案）」に関する事項</t>
  </si>
  <si>
    <t>「事業契約書（案）」に関する事項</t>
  </si>
  <si>
    <t>「事業者選定基準」に関する事項</t>
  </si>
  <si>
    <t>「様式集」に関する事項</t>
  </si>
  <si>
    <t>募集要項に関する質問書</t>
  </si>
  <si>
    <t>平成　　年　　月　　日</t>
  </si>
  <si>
    <t>要求水準書に関する質問書</t>
  </si>
  <si>
    <t>事業者選定基準に関する質問書</t>
  </si>
  <si>
    <t>基本協定書（案）に関する質問書</t>
  </si>
  <si>
    <t>事業契約書（案）に関する質問書</t>
  </si>
  <si>
    <t>様式集に関する質問書</t>
  </si>
  <si>
    <t>5</t>
  </si>
  <si>
    <t>第2</t>
  </si>
  <si>
    <t>１</t>
  </si>
  <si>
    <t>（１）</t>
  </si>
  <si>
    <t>条/別紙</t>
  </si>
  <si>
    <t>項</t>
  </si>
  <si>
    <t>号</t>
  </si>
  <si>
    <t>2</t>
  </si>
  <si>
    <t>7</t>
  </si>
  <si>
    <t>12</t>
  </si>
  <si>
    <t>6</t>
  </si>
  <si>
    <t>3</t>
  </si>
  <si>
    <t>第5</t>
  </si>
  <si>
    <t>有識者委員会における採点・審査結果案作成</t>
  </si>
  <si>
    <t>②１）</t>
  </si>
  <si>
    <t>大項目又は
様式番号</t>
  </si>
  <si>
    <t>５</t>
  </si>
  <si>
    <t>①１）</t>
  </si>
  <si>
    <t>資格の確認等に関する提出書類</t>
  </si>
  <si>
    <t>Ｈ31</t>
  </si>
  <si>
    <t>Ｈ32</t>
  </si>
  <si>
    <t>Ｈ33</t>
  </si>
  <si>
    <t>Ｈ34</t>
  </si>
  <si>
    <t>Ｈ35</t>
  </si>
  <si>
    <t>Ｈ36</t>
  </si>
  <si>
    <t>Ｈ37</t>
  </si>
  <si>
    <t>Ｈ38</t>
  </si>
  <si>
    <t>Ｈ39</t>
  </si>
  <si>
    <t>Ｈ40</t>
  </si>
  <si>
    <t>Ｈ41</t>
  </si>
  <si>
    <t>Ｈ42</t>
  </si>
  <si>
    <t>Ｈ43</t>
  </si>
  <si>
    <t>Ｈ44</t>
  </si>
  <si>
    <t>Ｈ45</t>
  </si>
  <si>
    <t>Ｈ46</t>
  </si>
  <si>
    <t>単位：千円</t>
  </si>
  <si>
    <t>①　建築修繕費</t>
  </si>
  <si>
    <t>②　設備修繕費</t>
  </si>
  <si>
    <t>修繕費　累計</t>
  </si>
  <si>
    <t>■更新費</t>
  </si>
  <si>
    <t>③　建築更新費</t>
  </si>
  <si>
    <t>④　設備更新費</t>
  </si>
  <si>
    <t>更新費　累計</t>
  </si>
  <si>
    <t>　　　　　　　　　　事　　業　　年　　度</t>
  </si>
  <si>
    <t>合　計</t>
  </si>
  <si>
    <t>11-2-4.</t>
  </si>
  <si>
    <t>＜残高と評価指標＞</t>
  </si>
  <si>
    <r>
      <t xml:space="preserve">2. </t>
    </r>
    <r>
      <rPr>
        <b/>
        <sz val="10"/>
        <rFont val="ＭＳ Ｐゴシック"/>
        <family val="3"/>
      </rPr>
      <t>営業費用</t>
    </r>
  </si>
  <si>
    <r>
      <t xml:space="preserve">2-1. </t>
    </r>
    <r>
      <rPr>
        <sz val="10"/>
        <rFont val="ＭＳ Ｐゴシック"/>
        <family val="3"/>
      </rPr>
      <t>維持管理・運営費</t>
    </r>
  </si>
  <si>
    <t>2-1-1. 人件費</t>
  </si>
  <si>
    <t>2-1-3. 保険料</t>
  </si>
  <si>
    <r>
      <t xml:space="preserve">2-2. </t>
    </r>
    <r>
      <rPr>
        <sz val="10"/>
        <rFont val="ＭＳ Ｐゴシック"/>
        <family val="3"/>
      </rPr>
      <t>償却費</t>
    </r>
  </si>
  <si>
    <t>2-2-1. 修繕・更新費償却</t>
  </si>
  <si>
    <t>2-3-1.・・・</t>
  </si>
  <si>
    <r>
      <t xml:space="preserve">3. </t>
    </r>
    <r>
      <rPr>
        <b/>
        <sz val="10"/>
        <rFont val="ＭＳ Ｐゴシック"/>
        <family val="3"/>
      </rPr>
      <t>営業損益</t>
    </r>
  </si>
  <si>
    <r>
      <t xml:space="preserve">4. </t>
    </r>
    <r>
      <rPr>
        <b/>
        <sz val="10"/>
        <rFont val="ＭＳ Ｐゴシック"/>
        <family val="3"/>
      </rPr>
      <t>営業外収入</t>
    </r>
  </si>
  <si>
    <r>
      <t xml:space="preserve">5. </t>
    </r>
    <r>
      <rPr>
        <b/>
        <sz val="10"/>
        <rFont val="ＭＳ Ｐゴシック"/>
        <family val="3"/>
      </rPr>
      <t>営業外費用</t>
    </r>
  </si>
  <si>
    <r>
      <t xml:space="preserve">5-1. </t>
    </r>
    <r>
      <rPr>
        <sz val="10"/>
        <rFont val="ＭＳ Ｐゴシック"/>
        <family val="3"/>
      </rPr>
      <t>支払金利</t>
    </r>
  </si>
  <si>
    <t>5-1-1. 支払金利（市中借入①）</t>
  </si>
  <si>
    <t>5-1-2. 支払金利（市中借入②）</t>
  </si>
  <si>
    <t>5-1-3. 支払金利（市中借入③）</t>
  </si>
  <si>
    <t>5-1-4. 支払金利（その他）</t>
  </si>
  <si>
    <r>
      <t xml:space="preserve">5-2. </t>
    </r>
    <r>
      <rPr>
        <sz val="10"/>
        <rFont val="ＭＳ Ｐゴシック"/>
        <family val="3"/>
      </rPr>
      <t>資産譲渡損</t>
    </r>
  </si>
  <si>
    <r>
      <t xml:space="preserve">6. </t>
    </r>
    <r>
      <rPr>
        <b/>
        <sz val="10"/>
        <rFont val="ＭＳ Ｐゴシック"/>
        <family val="3"/>
      </rPr>
      <t>営業外損益</t>
    </r>
  </si>
  <si>
    <r>
      <t xml:space="preserve">7. </t>
    </r>
    <r>
      <rPr>
        <b/>
        <sz val="10"/>
        <rFont val="ＭＳ Ｐゴシック"/>
        <family val="3"/>
      </rPr>
      <t>当期利益（税引前）</t>
    </r>
  </si>
  <si>
    <r>
      <t xml:space="preserve">9. </t>
    </r>
    <r>
      <rPr>
        <b/>
        <sz val="10"/>
        <rFont val="ＭＳ Ｐゴシック"/>
        <family val="3"/>
      </rPr>
      <t>当期損益（税引後）</t>
    </r>
  </si>
  <si>
    <t>Ⅱ　　キ　ャ　ッ　シ　ュ　フ　ロ　ー　表</t>
  </si>
  <si>
    <r>
      <t>10.</t>
    </r>
    <r>
      <rPr>
        <b/>
        <sz val="10"/>
        <rFont val="ＭＳ Ｐゴシック"/>
        <family val="3"/>
      </rPr>
      <t>　キャッシュ・イン</t>
    </r>
  </si>
  <si>
    <t>11-2-3.・・・</t>
  </si>
  <si>
    <r>
      <t xml:space="preserve">11-3. </t>
    </r>
    <r>
      <rPr>
        <sz val="10"/>
        <rFont val="ＭＳ Ｐゴシック"/>
        <family val="3"/>
      </rPr>
      <t>借入金元本償還</t>
    </r>
  </si>
  <si>
    <t>11-3-1. 返済元本（市中借入①）</t>
  </si>
  <si>
    <t>11-3-2. 返済元本（市中借入②）</t>
  </si>
  <si>
    <t>11-3-3. 返済元本（市中借入③）</t>
  </si>
  <si>
    <t>11-3-4. 返済元本（その他）</t>
  </si>
  <si>
    <r>
      <t xml:space="preserve">12. </t>
    </r>
    <r>
      <rPr>
        <b/>
        <sz val="10"/>
        <rFont val="ＭＳ Ｐゴシック"/>
        <family val="3"/>
      </rPr>
      <t>当期フリーキャッシュフロー</t>
    </r>
  </si>
  <si>
    <t>Ⅲ　残高</t>
  </si>
  <si>
    <t>Ⅳ評 価 指 標</t>
  </si>
  <si>
    <t>　</t>
  </si>
  <si>
    <r>
      <t xml:space="preserve">10-1. </t>
    </r>
    <r>
      <rPr>
        <sz val="10"/>
        <rFont val="ＭＳ Ｐゴシック"/>
        <family val="3"/>
      </rPr>
      <t>当期利益（税引後）</t>
    </r>
  </si>
  <si>
    <t>　　　　　　　　　　事　　業　　年　　度</t>
  </si>
  <si>
    <t>＜損益計算書＞</t>
  </si>
  <si>
    <t>＜資金繰り表＞</t>
  </si>
  <si>
    <t>15-1. EIRR</t>
  </si>
  <si>
    <t>15-2. DSCR</t>
  </si>
  <si>
    <r>
      <t>1.</t>
    </r>
    <r>
      <rPr>
        <b/>
        <sz val="10"/>
        <rFont val="ＭＳ Ｐゴシック"/>
        <family val="3"/>
      </rPr>
      <t>運営収入</t>
    </r>
  </si>
  <si>
    <t>Ⅰ　　損　　益　　計　　算　　表</t>
  </si>
  <si>
    <r>
      <t>11.</t>
    </r>
    <r>
      <rPr>
        <b/>
        <sz val="10"/>
        <rFont val="ＭＳ Ｐゴシック"/>
        <family val="3"/>
      </rPr>
      <t>　キャッシュ・アウト</t>
    </r>
  </si>
  <si>
    <r>
      <t xml:space="preserve">14. </t>
    </r>
    <r>
      <rPr>
        <b/>
        <sz val="10"/>
        <rFont val="ＭＳ Ｐゴシック"/>
        <family val="3"/>
      </rPr>
      <t>借入金残高合計</t>
    </r>
  </si>
  <si>
    <t>14-1. 借入残高（市中借入①）</t>
  </si>
  <si>
    <t>14-2. 借入残高（市中借入②）</t>
  </si>
  <si>
    <t>14-3. 借入残高（市中借入③）</t>
  </si>
  <si>
    <t>14-4. 借入残高（その他）</t>
  </si>
  <si>
    <r>
      <t xml:space="preserve">13. </t>
    </r>
    <r>
      <rPr>
        <b/>
        <sz val="10"/>
        <rFont val="ＭＳ Ｐゴシック"/>
        <family val="3"/>
      </rPr>
      <t>内部留保金（繰越金）</t>
    </r>
  </si>
  <si>
    <r>
      <t xml:space="preserve">8-1. </t>
    </r>
    <r>
      <rPr>
        <sz val="10"/>
        <rFont val="ＭＳ Ｐゴシック"/>
        <family val="3"/>
      </rPr>
      <t>税務調整</t>
    </r>
  </si>
  <si>
    <r>
      <t xml:space="preserve">8-2. </t>
    </r>
    <r>
      <rPr>
        <sz val="10"/>
        <rFont val="ＭＳ Ｐゴシック"/>
        <family val="3"/>
      </rPr>
      <t>課税損益</t>
    </r>
  </si>
  <si>
    <t>2-1-2. 光熱水費</t>
  </si>
  <si>
    <t>（単位：千円）</t>
  </si>
  <si>
    <t>H30年度</t>
  </si>
  <si>
    <t>H31年度</t>
  </si>
  <si>
    <t>H32年度</t>
  </si>
  <si>
    <t>H33年度</t>
  </si>
  <si>
    <t>※１　A3横版1枚で作成しA4で折り込むこと。</t>
  </si>
  <si>
    <t>※３　記入欄の過不足に応じて適宜改定して使用すること。</t>
  </si>
  <si>
    <t>※４　他の様式と関連のある項目の数値は、整合を取ること。</t>
  </si>
  <si>
    <t>※５　株主による劣後ローンが優先ローンに追加される場合は、劣後ローン元金を出資金とみなし、劣後ローン支払利息を配当とみなしたEIRRを算出し、EIRR（その2）として行を追加し表記すること。</t>
  </si>
  <si>
    <t>※６　DSCR、LLCRは優先ローン及び劣後ローンについて算出すること。</t>
  </si>
  <si>
    <t>※７　LLCRの算出に用いる割引率はローン借入利率とすること。</t>
  </si>
  <si>
    <r>
      <t xml:space="preserve">11-2. </t>
    </r>
    <r>
      <rPr>
        <sz val="10"/>
        <rFont val="ＭＳ ゴシック"/>
        <family val="3"/>
      </rPr>
      <t>投資等</t>
    </r>
  </si>
  <si>
    <r>
      <t xml:space="preserve">11-1. </t>
    </r>
    <r>
      <rPr>
        <sz val="10"/>
        <rFont val="ＭＳ ゴシック"/>
        <family val="3"/>
      </rPr>
      <t>当期損失（税引後）</t>
    </r>
  </si>
  <si>
    <r>
      <t xml:space="preserve">11-4. </t>
    </r>
    <r>
      <rPr>
        <sz val="10"/>
        <rFont val="ＭＳ Ｐゴシック"/>
        <family val="3"/>
      </rPr>
      <t>・・・</t>
    </r>
  </si>
  <si>
    <t>登録受付番号（　　　　　　）</t>
  </si>
  <si>
    <t>事　　業　　年　　度</t>
  </si>
  <si>
    <t>年　　　　　　　　　度</t>
  </si>
  <si>
    <t>修繕費＋更新費　単年度合計（ア＋イ）</t>
  </si>
  <si>
    <t>イ　更新費　単年度合計（③＋④）</t>
  </si>
  <si>
    <t>ア　修繕費　単年度合計（①+②）</t>
  </si>
  <si>
    <t>修繕費＋更新費　累計</t>
  </si>
  <si>
    <t>■修繕費</t>
  </si>
  <si>
    <r>
      <t xml:space="preserve">8. </t>
    </r>
    <r>
      <rPr>
        <b/>
        <sz val="10"/>
        <rFont val="ＭＳ Ｐゴシック"/>
        <family val="3"/>
      </rPr>
      <t>法人税等</t>
    </r>
  </si>
  <si>
    <r>
      <t xml:space="preserve">2-3. </t>
    </r>
    <r>
      <rPr>
        <sz val="10"/>
        <rFont val="ＭＳ Ｐゴシック"/>
        <family val="3"/>
      </rPr>
      <t>・・・</t>
    </r>
  </si>
  <si>
    <t>登録受付番号（　　　　　　）</t>
  </si>
  <si>
    <t>募集要項に関する事項（第一次審査以外）</t>
  </si>
  <si>
    <t>（1）</t>
  </si>
  <si>
    <t>②</t>
  </si>
  <si>
    <t>１）</t>
  </si>
  <si>
    <t>SPCへの出資</t>
  </si>
  <si>
    <t>5</t>
  </si>
  <si>
    <t>（9）</t>
  </si>
  <si>
    <t>資産の譲受けについて</t>
  </si>
  <si>
    <t>第一次審査に関する質問書</t>
  </si>
  <si>
    <t>H34年度</t>
  </si>
  <si>
    <t>H35年度</t>
  </si>
  <si>
    <t>H36年度</t>
  </si>
  <si>
    <t>H37年度</t>
  </si>
  <si>
    <t>H38年度</t>
  </si>
  <si>
    <t>H39年度</t>
  </si>
  <si>
    <t>H40年度</t>
  </si>
  <si>
    <t>H41年度</t>
  </si>
  <si>
    <t>H42年度</t>
  </si>
  <si>
    <t>H43年度</t>
  </si>
  <si>
    <t>H44年度</t>
  </si>
  <si>
    <t>H45年度</t>
  </si>
  <si>
    <t>H46年度</t>
  </si>
  <si>
    <t>H47年度</t>
  </si>
  <si>
    <t>※２　税抜き、千円単位で記載すること。</t>
  </si>
  <si>
    <t>Ｈ47</t>
  </si>
  <si>
    <t>※１　A3横版で作成しA4で折り込むこと。枚数が複数枚にわたる場合は、様式番号に枝番を付すこと。</t>
  </si>
  <si>
    <t>※２　記載方法は様式6-3に準じること。</t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</si>
  <si>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2-1</t>
    </r>
    <r>
      <rPr>
        <sz val="10.5"/>
        <rFont val="ＭＳ 明朝"/>
        <family val="1"/>
      </rPr>
      <t>）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</si>
  <si>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2-3</t>
    </r>
    <r>
      <rPr>
        <sz val="10.5"/>
        <rFont val="ＭＳ 明朝"/>
        <family val="1"/>
      </rPr>
      <t>）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</si>
  <si>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2-4</t>
    </r>
    <r>
      <rPr>
        <sz val="10.5"/>
        <rFont val="ＭＳ 明朝"/>
        <family val="1"/>
      </rPr>
      <t>）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</si>
  <si>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2-5</t>
    </r>
    <r>
      <rPr>
        <sz val="10.5"/>
        <rFont val="ＭＳ 明朝"/>
        <family val="1"/>
      </rPr>
      <t>）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</si>
  <si>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2-6</t>
    </r>
    <r>
      <rPr>
        <sz val="10.5"/>
        <rFont val="ＭＳ 明朝"/>
        <family val="1"/>
      </rPr>
      <t>）</t>
    </r>
  </si>
  <si>
    <r>
      <rPr>
        <sz val="11"/>
        <rFont val="ＭＳ 明朝"/>
        <family val="1"/>
      </rPr>
      <t>（様式</t>
    </r>
    <r>
      <rPr>
        <sz val="11"/>
        <rFont val="Century"/>
        <family val="1"/>
      </rPr>
      <t>6-3</t>
    </r>
    <r>
      <rPr>
        <sz val="11"/>
        <rFont val="ＭＳ 明朝"/>
        <family val="1"/>
      </rPr>
      <t>）　収支計画表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</si>
  <si>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7-3</t>
    </r>
    <r>
      <rPr>
        <sz val="10.5"/>
        <rFont val="ＭＳ 明朝"/>
        <family val="1"/>
      </rPr>
      <t>）　修繕・更新計画表</t>
    </r>
  </si>
  <si>
    <r>
      <rPr>
        <sz val="10.5"/>
        <rFont val="ＭＳ 明朝"/>
        <family val="1"/>
      </rPr>
      <t>（様式</t>
    </r>
    <r>
      <rPr>
        <sz val="10.5"/>
        <rFont val="Century"/>
        <family val="1"/>
      </rPr>
      <t>2-7</t>
    </r>
    <r>
      <rPr>
        <sz val="10.5"/>
        <rFont val="ＭＳ 明朝"/>
        <family val="1"/>
      </rPr>
      <t>）</t>
    </r>
  </si>
  <si>
    <r>
      <t>（様式</t>
    </r>
    <r>
      <rPr>
        <sz val="10.5"/>
        <rFont val="Century"/>
        <family val="1"/>
      </rPr>
      <t>2-2</t>
    </r>
    <r>
      <rPr>
        <sz val="10.5"/>
        <rFont val="ＭＳ 明朝"/>
        <family val="1"/>
      </rPr>
      <t>）</t>
    </r>
  </si>
  <si>
    <t>「海の中道海浜公園研修宿泊施設等管理運営事業」に関する募集要項について、次のとおり質問がありますので提出します。</t>
  </si>
  <si>
    <t>「海の中道海浜公園研修宿泊施設等管理運営事業」に関する第一次審査について、次のとおり質問がありますので提出します。</t>
  </si>
  <si>
    <t>「海の中道海浜公園研修宿泊施設等管理運営事業」に関する要求水準書について、次のとおり質問がありますので提出します。</t>
  </si>
  <si>
    <t>「海の中道海浜公園研修宿泊施設等管理運営事業」に関する基本協定書（案）について、次のとおり質問がありますので提出します。</t>
  </si>
  <si>
    <t>「海の中道海浜公園研修宿泊施設等管理運営事業」に関する事業契約書（案）について、次のとおり質問がありますので提出します。</t>
  </si>
  <si>
    <t>「海の中道海浜公園研修宿泊施設等管理運営事業」に関する事業者選定基準について、次のとおり質問がありますので提出します。</t>
  </si>
  <si>
    <t>「海の中道海浜公園研修宿泊施設等管理運営事業」に関する様式集について、次のとおり質問がありますので提出します。</t>
  </si>
  <si>
    <r>
      <t xml:space="preserve">1-1. </t>
    </r>
    <r>
      <rPr>
        <sz val="10"/>
        <rFont val="ＭＳ Ｐゴシック"/>
        <family val="3"/>
      </rPr>
      <t>宿泊施設</t>
    </r>
  </si>
  <si>
    <r>
      <t>1-1-1</t>
    </r>
    <r>
      <rPr>
        <sz val="10"/>
        <rFont val="ＭＳ Ｐゴシック"/>
        <family val="3"/>
      </rPr>
      <t>　宿泊</t>
    </r>
  </si>
  <si>
    <r>
      <t>1-1-2</t>
    </r>
    <r>
      <rPr>
        <sz val="10"/>
        <rFont val="ＭＳ Ｐゴシック"/>
        <family val="3"/>
      </rPr>
      <t>　飲食物販</t>
    </r>
  </si>
  <si>
    <r>
      <t>1-1-3</t>
    </r>
    <r>
      <rPr>
        <sz val="10"/>
        <rFont val="ＭＳ Ｐゴシック"/>
        <family val="3"/>
      </rPr>
      <t>　その他</t>
    </r>
  </si>
  <si>
    <r>
      <t xml:space="preserve">1-2. </t>
    </r>
    <r>
      <rPr>
        <sz val="10"/>
        <rFont val="ＭＳ Ｐゴシック"/>
        <family val="3"/>
      </rPr>
      <t>マリーナ</t>
    </r>
  </si>
  <si>
    <r>
      <t>1-3.</t>
    </r>
    <r>
      <rPr>
        <sz val="10"/>
        <rFont val="ＭＳ Ｐゴシック"/>
        <family val="3"/>
      </rPr>
      <t>テニスコート</t>
    </r>
  </si>
  <si>
    <r>
      <t xml:space="preserve">1-4. </t>
    </r>
    <r>
      <rPr>
        <sz val="10"/>
        <rFont val="ＭＳ Ｐゴシック"/>
        <family val="3"/>
      </rPr>
      <t>駐車場</t>
    </r>
  </si>
  <si>
    <r>
      <t xml:space="preserve">1-5. </t>
    </r>
    <r>
      <rPr>
        <sz val="10"/>
        <rFont val="ＭＳ Ｐゴシック"/>
        <family val="3"/>
      </rPr>
      <t>その他収入</t>
    </r>
  </si>
  <si>
    <t>2-1-4. 宿泊施設修繕・更新</t>
  </si>
  <si>
    <t>2-1-7. 駐車場修繕・更新</t>
  </si>
  <si>
    <t>2-2-2. 減価償却費</t>
  </si>
  <si>
    <t>2-2-3. その他</t>
  </si>
  <si>
    <t>2-1-8. 解体撤去</t>
  </si>
  <si>
    <t>2-1-6. テニスコート修繕・更新</t>
  </si>
  <si>
    <t>2-1-5. マリーナ修繕・更新</t>
  </si>
  <si>
    <t>2-1-9. 土地・施設使用料</t>
  </si>
  <si>
    <t>2-1-10. SPC運営費</t>
  </si>
  <si>
    <t>2-1-11. その他</t>
  </si>
  <si>
    <t>11-2-1. 施設購入費</t>
  </si>
  <si>
    <t>Ｈ30</t>
  </si>
  <si>
    <t>Ｈ48</t>
  </si>
  <si>
    <t>Ｈ49</t>
  </si>
  <si>
    <t>宿泊施設（ホテル）</t>
  </si>
  <si>
    <t>研修棟</t>
  </si>
  <si>
    <t>シオヤ岬レストハウス</t>
  </si>
  <si>
    <t>マリーナ</t>
  </si>
  <si>
    <t>テニスコート</t>
  </si>
  <si>
    <t>駐車場</t>
  </si>
  <si>
    <t>8</t>
  </si>
  <si>
    <t>宿泊施設（ホテル）等管理運営業務</t>
  </si>
  <si>
    <t>各出資者について</t>
  </si>
  <si>
    <t>設置管理許可書の内容</t>
  </si>
  <si>
    <t>H48年度</t>
  </si>
  <si>
    <t>H49年度</t>
  </si>
  <si>
    <r>
      <t xml:space="preserve">10-2. </t>
    </r>
    <r>
      <rPr>
        <sz val="10"/>
        <rFont val="ＭＳ Ｐゴシック"/>
        <family val="3"/>
      </rPr>
      <t>償却費戻入</t>
    </r>
  </si>
  <si>
    <r>
      <t xml:space="preserve">10-3. </t>
    </r>
    <r>
      <rPr>
        <sz val="10"/>
        <rFont val="ＭＳ Ｐゴシック"/>
        <family val="3"/>
      </rPr>
      <t>出資金</t>
    </r>
  </si>
  <si>
    <r>
      <t xml:space="preserve">10-4. </t>
    </r>
    <r>
      <rPr>
        <sz val="10"/>
        <rFont val="ＭＳ Ｐゴシック"/>
        <family val="3"/>
      </rPr>
      <t>借入金</t>
    </r>
  </si>
  <si>
    <t>10-4-1. 借入金（市中借入①）</t>
  </si>
  <si>
    <t>10-4-2. 借入金（市中借入②）</t>
  </si>
  <si>
    <t>10-4-3. 借入金（市中借入③）</t>
  </si>
  <si>
    <t>10-4-4. 借入金（その他）</t>
  </si>
  <si>
    <r>
      <t xml:space="preserve">10-5. </t>
    </r>
    <r>
      <rPr>
        <sz val="10"/>
        <rFont val="ＭＳ Ｐゴシック"/>
        <family val="3"/>
      </rPr>
      <t>・・・</t>
    </r>
  </si>
  <si>
    <t>11-2-2. 修繕・更新費（資本的支出）</t>
  </si>
  <si>
    <t>①</t>
  </si>
  <si>
    <t>1</t>
  </si>
  <si>
    <t>第1</t>
  </si>
  <si>
    <t>３</t>
  </si>
  <si>
    <t>一</t>
  </si>
  <si>
    <t>4</t>
  </si>
  <si>
    <t>H29年度</t>
  </si>
  <si>
    <t>Ｈ29</t>
  </si>
  <si>
    <t>Ｈ29</t>
  </si>
  <si>
    <t>H50年度</t>
  </si>
  <si>
    <t>H51年度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</si>
</sst>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0_ "/>
    <numFmt numFmtId="183" formatCode="0.000_ "/>
    <numFmt numFmtId="184" formatCode="0.0000_ "/>
    <numFmt numFmtId="185" formatCode="0.00000_ "/>
    <numFmt numFmtId="186" formatCode="#,##0.0;[Red]\-#,##0.0"/>
    <numFmt numFmtId="187" formatCode="#,##0.0_ ;[Red]\-#,##0.0\ "/>
    <numFmt numFmtId="188" formatCode="m/d"/>
    <numFmt numFmtId="189" formatCode="mm/dd/yy"/>
    <numFmt numFmtId="190" formatCode="0;&quot;▲ &quot;0"/>
    <numFmt numFmtId="191" formatCode="0_);[Red]\(0\)"/>
    <numFmt numFmtId="192" formatCode="#,###&quot;㎡&quot;"/>
    <numFmt numFmtId="193" formatCode="0&quot;年&quot;"/>
    <numFmt numFmtId="194" formatCode="#,###&quot;千円&quot;"/>
    <numFmt numFmtId="195" formatCode="0.0%"/>
    <numFmt numFmtId="196" formatCode="#,##0&quot;千円&quot;"/>
    <numFmt numFmtId="197" formatCode="0.0"/>
    <numFmt numFmtId="198" formatCode="#,##0.000;[Red]\-#,##0.000"/>
    <numFmt numFmtId="199" formatCode="#,##0;\-#,##0;\-"/>
    <numFmt numFmtId="200" formatCode="#,##0.0000;[Red]\-#,##0.0000"/>
    <numFmt numFmtId="201" formatCode="#,##0;[Red]&quot;▲&quot;\ #,##0"/>
    <numFmt numFmtId="202" formatCode="#,##0.00;[Red]&quot;▲&quot;\ #,##0.00"/>
    <numFmt numFmtId="203" formatCode="#,##0_ ;[Red]\-#,##0\ "/>
    <numFmt numFmtId="204" formatCode="#,##0&quot;年&quot;"/>
    <numFmt numFmtId="205" formatCode="#,##0.0;[Red]&quot;▲&quot;\ #,##0.0"/>
    <numFmt numFmtId="206" formatCode="#,##0&quot;千円/年&quot;"/>
    <numFmt numFmtId="207" formatCode="0&quot;年度&quot;"/>
    <numFmt numFmtId="208" formatCode="#,##0&quot;円/㎡&quot;"/>
    <numFmt numFmtId="209" formatCode="#,##0&quot;㎡&quot;"/>
    <numFmt numFmtId="210" formatCode="0.0&quot;年&quot;"/>
    <numFmt numFmtId="211" formatCode="#,###"/>
    <numFmt numFmtId="212" formatCode="&quot;H&quot;###"/>
    <numFmt numFmtId="213" formatCode="#,##0&quot;百万円&quot;"/>
    <numFmt numFmtId="214" formatCode="#,##0&quot;百万円/年&quot;"/>
    <numFmt numFmtId="215" formatCode="&quot;+&quot;#,##0.0%;\-#,##0.0%;\-"/>
    <numFmt numFmtId="216" formatCode="0.000%"/>
    <numFmt numFmtId="217" formatCode="&quot;¥&quot;#,##0.0000;[Red]&quot;¥&quot;\-#,##0.0000"/>
    <numFmt numFmtId="218" formatCode="0.0_ ;[Red]\-0.0\ "/>
    <numFmt numFmtId="219" formatCode="#,##0_ "/>
    <numFmt numFmtId="220" formatCode="#,##0_);[Red]\(#,##0\)"/>
    <numFmt numFmtId="221" formatCode="#,##0;[Red]#,##0"/>
    <numFmt numFmtId="222" formatCode="#,##0\ "/>
    <numFmt numFmtId="223" formatCode="0.0000_);[Red]\(0.0000\)"/>
    <numFmt numFmtId="224" formatCode="\(#,###\)"/>
    <numFmt numFmtId="225" formatCode="#\ ?/10"/>
    <numFmt numFmtId="226" formatCode="\(#,##0\)"/>
    <numFmt numFmtId="227" formatCode="&quot;¥&quot;#,##0_);\(&quot;¥&quot;#,##0\)"/>
    <numFmt numFmtId="228" formatCode="#,##0.0;&quot;▲ &quot;#,##0.0"/>
    <numFmt numFmtId="229" formatCode="0.0_);[Red]\(0.0\)"/>
    <numFmt numFmtId="230" formatCode="0.00_);[Red]\(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7.5"/>
      <name val="ｺﾞｼｯｸ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57"/>
      <name val="Arial"/>
      <family val="2"/>
    </font>
    <font>
      <b/>
      <i/>
      <sz val="10"/>
      <name val="Arial"/>
      <family val="2"/>
    </font>
    <font>
      <sz val="11"/>
      <color indexed="57"/>
      <name val="ＭＳ Ｐゴシック"/>
      <family val="3"/>
    </font>
    <font>
      <sz val="9"/>
      <color indexed="57"/>
      <name val="ＭＳ Ｐゴシック"/>
      <family val="3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i/>
      <sz val="9"/>
      <name val="Times New Roman"/>
      <family val="1"/>
    </font>
    <font>
      <sz val="10"/>
      <color indexed="57"/>
      <name val="ＭＳ Ｐゴシック"/>
      <family val="3"/>
    </font>
    <font>
      <b/>
      <sz val="11"/>
      <color indexed="5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0"/>
      <color indexed="57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18"/>
      <name val="ＭＳ Ｐゴシック"/>
      <family val="3"/>
    </font>
    <font>
      <b/>
      <sz val="11"/>
      <color indexed="10"/>
      <name val="Times New Roman"/>
      <family val="1"/>
    </font>
    <font>
      <sz val="9"/>
      <name val="Arial"/>
      <family val="2"/>
    </font>
    <font>
      <sz val="10"/>
      <color indexed="12"/>
      <name val="Times New Roman"/>
      <family val="1"/>
    </font>
    <font>
      <sz val="10"/>
      <name val="HGPｺﾞｼｯｸE"/>
      <family val="3"/>
    </font>
    <font>
      <b/>
      <sz val="11"/>
      <color indexed="62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0.5"/>
      <name val="Century"/>
      <family val="1"/>
    </font>
    <font>
      <sz val="11"/>
      <name val="Century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tted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ashed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dotted"/>
      <right style="thin"/>
      <top style="dash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tted"/>
      <right style="thin"/>
      <top style="dotted"/>
      <bottom>
        <color indexed="63"/>
      </bottom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dotted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6" fillId="0" borderId="0">
      <alignment/>
      <protection/>
    </xf>
    <xf numFmtId="0" fontId="19" fillId="4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shrinkToFit="1"/>
    </xf>
    <xf numFmtId="0" fontId="27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27" fillId="0" borderId="0" xfId="62" applyFont="1" applyAlignment="1">
      <alignment horizontal="right"/>
      <protection/>
    </xf>
    <xf numFmtId="0" fontId="0" fillId="0" borderId="0" xfId="62" applyAlignment="1">
      <alignment horizontal="right"/>
      <protection/>
    </xf>
    <xf numFmtId="0" fontId="38" fillId="0" borderId="0" xfId="62" applyFont="1" applyAlignment="1">
      <alignment horizontal="right"/>
      <protection/>
    </xf>
    <xf numFmtId="0" fontId="39" fillId="0" borderId="16" xfId="62" applyFont="1" applyFill="1" applyBorder="1" applyAlignment="1">
      <alignment horizontal="right"/>
      <protection/>
    </xf>
    <xf numFmtId="181" fontId="40" fillId="0" borderId="17" xfId="62" applyNumberFormat="1" applyFont="1" applyFill="1" applyBorder="1" applyAlignment="1">
      <alignment horizontal="right"/>
      <protection/>
    </xf>
    <xf numFmtId="201" fontId="40" fillId="0" borderId="17" xfId="62" applyNumberFormat="1" applyFont="1" applyFill="1" applyBorder="1" applyAlignment="1">
      <alignment horizontal="right"/>
      <protection/>
    </xf>
    <xf numFmtId="201" fontId="41" fillId="0" borderId="18" xfId="62" applyNumberFormat="1" applyFont="1" applyFill="1" applyBorder="1" applyAlignment="1">
      <alignment horizontal="right"/>
      <protection/>
    </xf>
    <xf numFmtId="38" fontId="38" fillId="0" borderId="0" xfId="62" applyNumberFormat="1" applyFont="1" applyAlignment="1">
      <alignment horizontal="right"/>
      <protection/>
    </xf>
    <xf numFmtId="0" fontId="38" fillId="0" borderId="0" xfId="62" applyFont="1" applyFill="1" applyAlignment="1">
      <alignment horizontal="right"/>
      <protection/>
    </xf>
    <xf numFmtId="38" fontId="43" fillId="0" borderId="10" xfId="50" applyFont="1" applyBorder="1" applyAlignment="1">
      <alignment vertical="center"/>
    </xf>
    <xf numFmtId="203" fontId="43" fillId="24" borderId="10" xfId="62" applyNumberFormat="1" applyFont="1" applyFill="1" applyBorder="1" applyAlignment="1">
      <alignment horizontal="right"/>
      <protection/>
    </xf>
    <xf numFmtId="38" fontId="43" fillId="0" borderId="10" xfId="50" applyFont="1" applyFill="1" applyBorder="1" applyAlignment="1">
      <alignment horizontal="right"/>
    </xf>
    <xf numFmtId="38" fontId="43" fillId="0" borderId="19" xfId="50" applyFont="1" applyBorder="1" applyAlignment="1">
      <alignment horizontal="right" vertical="center"/>
    </xf>
    <xf numFmtId="38" fontId="38" fillId="0" borderId="0" xfId="62" applyNumberFormat="1" applyFont="1" applyFill="1" applyAlignment="1">
      <alignment horizontal="right"/>
      <protection/>
    </xf>
    <xf numFmtId="0" fontId="43" fillId="0" borderId="0" xfId="62" applyFont="1" applyFill="1" applyBorder="1" applyAlignment="1">
      <alignment horizontal="right"/>
      <protection/>
    </xf>
    <xf numFmtId="0" fontId="44" fillId="0" borderId="20" xfId="62" applyFont="1" applyBorder="1">
      <alignment/>
      <protection/>
    </xf>
    <xf numFmtId="38" fontId="45" fillId="24" borderId="21" xfId="50" applyFont="1" applyFill="1" applyBorder="1" applyAlignment="1">
      <alignment horizontal="right"/>
    </xf>
    <xf numFmtId="38" fontId="45" fillId="0" borderId="21" xfId="50" applyFont="1" applyFill="1" applyBorder="1" applyAlignment="1">
      <alignment horizontal="right"/>
    </xf>
    <xf numFmtId="201" fontId="45" fillId="0" borderId="22" xfId="62" applyNumberFormat="1" applyFont="1" applyFill="1" applyBorder="1" applyAlignment="1">
      <alignment horizontal="right"/>
      <protection/>
    </xf>
    <xf numFmtId="38" fontId="45" fillId="24" borderId="23" xfId="50" applyFont="1" applyFill="1" applyBorder="1" applyAlignment="1">
      <alignment horizontal="right"/>
    </xf>
    <xf numFmtId="38" fontId="45" fillId="0" borderId="23" xfId="50" applyFont="1" applyFill="1" applyBorder="1" applyAlignment="1">
      <alignment horizontal="right"/>
    </xf>
    <xf numFmtId="38" fontId="45" fillId="0" borderId="24" xfId="50" applyFont="1" applyFill="1" applyBorder="1" applyAlignment="1">
      <alignment horizontal="right"/>
    </xf>
    <xf numFmtId="201" fontId="45" fillId="0" borderId="25" xfId="62" applyNumberFormat="1" applyFont="1" applyFill="1" applyBorder="1" applyAlignment="1">
      <alignment horizontal="right"/>
      <protection/>
    </xf>
    <xf numFmtId="9" fontId="46" fillId="0" borderId="0" xfId="42" applyFont="1" applyFill="1" applyBorder="1" applyAlignment="1">
      <alignment horizontal="right"/>
    </xf>
    <xf numFmtId="0" fontId="44" fillId="0" borderId="26" xfId="62" applyFont="1" applyBorder="1">
      <alignment/>
      <protection/>
    </xf>
    <xf numFmtId="38" fontId="45" fillId="24" borderId="27" xfId="50" applyFont="1" applyFill="1" applyBorder="1" applyAlignment="1">
      <alignment horizontal="right"/>
    </xf>
    <xf numFmtId="38" fontId="45" fillId="0" borderId="27" xfId="50" applyFont="1" applyFill="1" applyBorder="1" applyAlignment="1">
      <alignment horizontal="right"/>
    </xf>
    <xf numFmtId="38" fontId="45" fillId="0" borderId="28" xfId="50" applyFont="1" applyFill="1" applyBorder="1" applyAlignment="1">
      <alignment horizontal="right"/>
    </xf>
    <xf numFmtId="201" fontId="45" fillId="0" borderId="29" xfId="62" applyNumberFormat="1" applyFont="1" applyFill="1" applyBorder="1" applyAlignment="1">
      <alignment horizontal="right"/>
      <protection/>
    </xf>
    <xf numFmtId="9" fontId="47" fillId="0" borderId="30" xfId="62" applyNumberFormat="1" applyFont="1" applyFill="1" applyBorder="1" applyAlignment="1">
      <alignment horizontal="center"/>
      <protection/>
    </xf>
    <xf numFmtId="0" fontId="44" fillId="0" borderId="31" xfId="62" applyFont="1" applyBorder="1">
      <alignment/>
      <protection/>
    </xf>
    <xf numFmtId="38" fontId="45" fillId="24" borderId="15" xfId="50" applyFont="1" applyFill="1" applyBorder="1" applyAlignment="1">
      <alignment horizontal="right"/>
    </xf>
    <xf numFmtId="38" fontId="45" fillId="0" borderId="15" xfId="50" applyFont="1" applyFill="1" applyBorder="1" applyAlignment="1">
      <alignment horizontal="right"/>
    </xf>
    <xf numFmtId="38" fontId="45" fillId="0" borderId="30" xfId="50" applyFont="1" applyFill="1" applyBorder="1" applyAlignment="1">
      <alignment horizontal="right"/>
    </xf>
    <xf numFmtId="201" fontId="45" fillId="0" borderId="32" xfId="62" applyNumberFormat="1" applyFont="1" applyFill="1" applyBorder="1" applyAlignment="1">
      <alignment horizontal="right"/>
      <protection/>
    </xf>
    <xf numFmtId="38" fontId="48" fillId="0" borderId="0" xfId="50" applyFont="1" applyAlignment="1">
      <alignment vertical="center"/>
    </xf>
    <xf numFmtId="38" fontId="43" fillId="0" borderId="33" xfId="50" applyFont="1" applyBorder="1" applyAlignment="1">
      <alignment vertical="center"/>
    </xf>
    <xf numFmtId="38" fontId="43" fillId="0" borderId="34" xfId="50" applyFont="1" applyBorder="1" applyAlignment="1">
      <alignment vertical="center"/>
    </xf>
    <xf numFmtId="38" fontId="43" fillId="24" borderId="34" xfId="50" applyFont="1" applyFill="1" applyBorder="1" applyAlignment="1">
      <alignment vertical="center"/>
    </xf>
    <xf numFmtId="38" fontId="43" fillId="0" borderId="34" xfId="50" applyFont="1" applyFill="1" applyBorder="1" applyAlignment="1">
      <alignment vertical="center"/>
    </xf>
    <xf numFmtId="38" fontId="49" fillId="0" borderId="35" xfId="50" applyFont="1" applyBorder="1" applyAlignment="1">
      <alignment horizontal="right" vertical="center"/>
    </xf>
    <xf numFmtId="0" fontId="50" fillId="0" borderId="0" xfId="62" applyFont="1">
      <alignment/>
      <protection/>
    </xf>
    <xf numFmtId="0" fontId="27" fillId="0" borderId="0" xfId="62" applyFont="1" applyBorder="1">
      <alignment/>
      <protection/>
    </xf>
    <xf numFmtId="0" fontId="44" fillId="0" borderId="36" xfId="62" applyFont="1" applyBorder="1">
      <alignment/>
      <protection/>
    </xf>
    <xf numFmtId="201" fontId="45" fillId="24" borderId="37" xfId="50" applyNumberFormat="1" applyFont="1" applyFill="1" applyBorder="1" applyAlignment="1">
      <alignment/>
    </xf>
    <xf numFmtId="201" fontId="45" fillId="0" borderId="37" xfId="50" applyNumberFormat="1" applyFont="1" applyFill="1" applyBorder="1" applyAlignment="1">
      <alignment/>
    </xf>
    <xf numFmtId="201" fontId="45" fillId="0" borderId="38" xfId="62" applyNumberFormat="1" applyFont="1" applyBorder="1" applyAlignment="1">
      <alignment horizontal="right"/>
      <protection/>
    </xf>
    <xf numFmtId="38" fontId="50" fillId="0" borderId="0" xfId="50" applyFont="1" applyAlignment="1">
      <alignment/>
    </xf>
    <xf numFmtId="0" fontId="51" fillId="0" borderId="0" xfId="62" applyFont="1">
      <alignment/>
      <protection/>
    </xf>
    <xf numFmtId="0" fontId="27" fillId="0" borderId="39" xfId="62" applyFont="1" applyBorder="1" applyAlignment="1">
      <alignment horizontal="left" indent="1"/>
      <protection/>
    </xf>
    <xf numFmtId="201" fontId="52" fillId="24" borderId="37" xfId="50" applyNumberFormat="1" applyFont="1" applyFill="1" applyBorder="1" applyAlignment="1">
      <alignment/>
    </xf>
    <xf numFmtId="201" fontId="52" fillId="0" borderId="37" xfId="50" applyNumberFormat="1" applyFont="1" applyFill="1" applyBorder="1" applyAlignment="1">
      <alignment/>
    </xf>
    <xf numFmtId="201" fontId="53" fillId="0" borderId="37" xfId="50" applyNumberFormat="1" applyFont="1" applyFill="1" applyBorder="1" applyAlignment="1">
      <alignment/>
    </xf>
    <xf numFmtId="38" fontId="55" fillId="0" borderId="0" xfId="62" applyNumberFormat="1" applyFont="1">
      <alignment/>
      <protection/>
    </xf>
    <xf numFmtId="203" fontId="52" fillId="0" borderId="37" xfId="62" applyNumberFormat="1" applyFont="1" applyFill="1" applyBorder="1">
      <alignment/>
      <protection/>
    </xf>
    <xf numFmtId="0" fontId="44" fillId="0" borderId="39" xfId="62" applyFont="1" applyBorder="1">
      <alignment/>
      <protection/>
    </xf>
    <xf numFmtId="201" fontId="52" fillId="24" borderId="33" xfId="50" applyNumberFormat="1" applyFont="1" applyFill="1" applyBorder="1" applyAlignment="1">
      <alignment/>
    </xf>
    <xf numFmtId="201" fontId="52" fillId="0" borderId="33" xfId="50" applyNumberFormat="1" applyFont="1" applyFill="1" applyBorder="1" applyAlignment="1">
      <alignment/>
    </xf>
    <xf numFmtId="38" fontId="55" fillId="0" borderId="0" xfId="50" applyFont="1" applyAlignment="1">
      <alignment/>
    </xf>
    <xf numFmtId="38" fontId="27" fillId="0" borderId="0" xfId="50" applyFont="1" applyBorder="1" applyAlignment="1">
      <alignment/>
    </xf>
    <xf numFmtId="38" fontId="45" fillId="24" borderId="33" xfId="50" applyFont="1" applyFill="1" applyBorder="1" applyAlignment="1">
      <alignment/>
    </xf>
    <xf numFmtId="38" fontId="45" fillId="0" borderId="37" xfId="50" applyFont="1" applyFill="1" applyBorder="1" applyAlignment="1">
      <alignment/>
    </xf>
    <xf numFmtId="38" fontId="45" fillId="0" borderId="33" xfId="50" applyFont="1" applyFill="1" applyBorder="1" applyAlignment="1">
      <alignment/>
    </xf>
    <xf numFmtId="38" fontId="52" fillId="0" borderId="38" xfId="50" applyFont="1" applyBorder="1" applyAlignment="1">
      <alignment horizontal="right"/>
    </xf>
    <xf numFmtId="0" fontId="55" fillId="0" borderId="0" xfId="62" applyFont="1">
      <alignment/>
      <protection/>
    </xf>
    <xf numFmtId="0" fontId="10" fillId="0" borderId="0" xfId="62" applyFont="1">
      <alignment/>
      <protection/>
    </xf>
    <xf numFmtId="0" fontId="44" fillId="0" borderId="40" xfId="62" applyFont="1" applyBorder="1">
      <alignment/>
      <protection/>
    </xf>
    <xf numFmtId="38" fontId="45" fillId="24" borderId="33" xfId="62" applyNumberFormat="1" applyFont="1" applyFill="1" applyBorder="1">
      <alignment/>
      <protection/>
    </xf>
    <xf numFmtId="38" fontId="45" fillId="0" borderId="37" xfId="62" applyNumberFormat="1" applyFont="1" applyFill="1" applyBorder="1">
      <alignment/>
      <protection/>
    </xf>
    <xf numFmtId="38" fontId="45" fillId="0" borderId="33" xfId="62" applyNumberFormat="1" applyFont="1" applyFill="1" applyBorder="1">
      <alignment/>
      <protection/>
    </xf>
    <xf numFmtId="203" fontId="56" fillId="0" borderId="0" xfId="62" applyNumberFormat="1" applyFont="1">
      <alignment/>
      <protection/>
    </xf>
    <xf numFmtId="203" fontId="43" fillId="24" borderId="13" xfId="62" applyNumberFormat="1" applyFont="1" applyFill="1" applyBorder="1">
      <alignment/>
      <protection/>
    </xf>
    <xf numFmtId="203" fontId="38" fillId="24" borderId="14" xfId="62" applyNumberFormat="1" applyFont="1" applyFill="1" applyBorder="1">
      <alignment/>
      <protection/>
    </xf>
    <xf numFmtId="203" fontId="38" fillId="8" borderId="14" xfId="62" applyNumberFormat="1" applyFont="1" applyFill="1" applyBorder="1">
      <alignment/>
      <protection/>
    </xf>
    <xf numFmtId="0" fontId="43" fillId="0" borderId="14" xfId="62" applyFont="1" applyBorder="1">
      <alignment/>
      <protection/>
    </xf>
    <xf numFmtId="0" fontId="57" fillId="0" borderId="14" xfId="62" applyFont="1" applyBorder="1">
      <alignment/>
      <protection/>
    </xf>
    <xf numFmtId="201" fontId="58" fillId="24" borderId="10" xfId="62" applyNumberFormat="1" applyFont="1" applyFill="1" applyBorder="1">
      <alignment/>
      <protection/>
    </xf>
    <xf numFmtId="38" fontId="27" fillId="0" borderId="0" xfId="62" applyNumberFormat="1" applyFont="1">
      <alignment/>
      <protection/>
    </xf>
    <xf numFmtId="0" fontId="43" fillId="0" borderId="33" xfId="62" applyFont="1" applyBorder="1">
      <alignment/>
      <protection/>
    </xf>
    <xf numFmtId="0" fontId="44" fillId="0" borderId="37" xfId="62" applyFont="1" applyBorder="1">
      <alignment/>
      <protection/>
    </xf>
    <xf numFmtId="201" fontId="45" fillId="24" borderId="41" xfId="50" applyNumberFormat="1" applyFont="1" applyFill="1" applyBorder="1" applyAlignment="1">
      <alignment/>
    </xf>
    <xf numFmtId="38" fontId="27" fillId="0" borderId="0" xfId="62" applyNumberFormat="1" applyFont="1" applyBorder="1" applyAlignment="1">
      <alignment horizontal="right"/>
      <protection/>
    </xf>
    <xf numFmtId="0" fontId="27" fillId="0" borderId="0" xfId="62" applyFont="1">
      <alignment/>
      <protection/>
    </xf>
    <xf numFmtId="201" fontId="27" fillId="0" borderId="0" xfId="62" applyNumberFormat="1" applyFont="1">
      <alignment/>
      <protection/>
    </xf>
    <xf numFmtId="0" fontId="44" fillId="0" borderId="42" xfId="62" applyFont="1" applyBorder="1">
      <alignment/>
      <protection/>
    </xf>
    <xf numFmtId="201" fontId="52" fillId="0" borderId="38" xfId="62" applyNumberFormat="1" applyFont="1" applyBorder="1" applyAlignment="1">
      <alignment horizontal="right"/>
      <protection/>
    </xf>
    <xf numFmtId="38" fontId="59" fillId="0" borderId="0" xfId="62" applyNumberFormat="1" applyFont="1" applyBorder="1" applyAlignment="1">
      <alignment horizontal="right"/>
      <protection/>
    </xf>
    <xf numFmtId="0" fontId="27" fillId="0" borderId="43" xfId="62" applyFont="1" applyBorder="1" applyAlignment="1">
      <alignment horizontal="left" indent="1"/>
      <protection/>
    </xf>
    <xf numFmtId="38" fontId="0" fillId="0" borderId="0" xfId="62" applyNumberFormat="1" applyFont="1">
      <alignment/>
      <protection/>
    </xf>
    <xf numFmtId="201" fontId="45" fillId="0" borderId="37" xfId="50" applyNumberFormat="1" applyFont="1" applyBorder="1" applyAlignment="1">
      <alignment/>
    </xf>
    <xf numFmtId="38" fontId="43" fillId="0" borderId="0" xfId="50" applyFont="1" applyAlignment="1">
      <alignment/>
    </xf>
    <xf numFmtId="38" fontId="43" fillId="24" borderId="13" xfId="50" applyFont="1" applyFill="1" applyBorder="1" applyAlignment="1">
      <alignment/>
    </xf>
    <xf numFmtId="38" fontId="43" fillId="24" borderId="14" xfId="50" applyFont="1" applyFill="1" applyBorder="1" applyAlignment="1">
      <alignment/>
    </xf>
    <xf numFmtId="38" fontId="43" fillId="8" borderId="14" xfId="50" applyFont="1" applyFill="1" applyBorder="1" applyAlignment="1">
      <alignment/>
    </xf>
    <xf numFmtId="38" fontId="49" fillId="24" borderId="44" xfId="50" applyFont="1" applyFill="1" applyBorder="1" applyAlignment="1">
      <alignment horizontal="right"/>
    </xf>
    <xf numFmtId="38" fontId="38" fillId="0" borderId="0" xfId="50" applyFont="1" applyAlignment="1">
      <alignment/>
    </xf>
    <xf numFmtId="38" fontId="43" fillId="0" borderId="13" xfId="50" applyFont="1" applyBorder="1" applyAlignment="1">
      <alignment/>
    </xf>
    <xf numFmtId="38" fontId="43" fillId="0" borderId="14" xfId="50" applyFont="1" applyBorder="1" applyAlignment="1">
      <alignment/>
    </xf>
    <xf numFmtId="38" fontId="43" fillId="0" borderId="14" xfId="50" applyFont="1" applyFill="1" applyBorder="1" applyAlignment="1">
      <alignment/>
    </xf>
    <xf numFmtId="38" fontId="49" fillId="0" borderId="44" xfId="50" applyFont="1" applyBorder="1" applyAlignment="1">
      <alignment horizontal="right"/>
    </xf>
    <xf numFmtId="38" fontId="0" fillId="0" borderId="0" xfId="50" applyAlignment="1">
      <alignment/>
    </xf>
    <xf numFmtId="38" fontId="43" fillId="0" borderId="45" xfId="50" applyFont="1" applyBorder="1" applyAlignment="1">
      <alignment/>
    </xf>
    <xf numFmtId="38" fontId="44" fillId="0" borderId="46" xfId="50" applyFont="1" applyBorder="1" applyAlignment="1">
      <alignment/>
    </xf>
    <xf numFmtId="38" fontId="45" fillId="24" borderId="15" xfId="50" applyFont="1" applyFill="1" applyBorder="1" applyAlignment="1">
      <alignment/>
    </xf>
    <xf numFmtId="38" fontId="45" fillId="0" borderId="15" xfId="50" applyFont="1" applyFill="1" applyBorder="1" applyAlignment="1">
      <alignment/>
    </xf>
    <xf numFmtId="38" fontId="60" fillId="0" borderId="0" xfId="50" applyFont="1" applyBorder="1" applyAlignment="1">
      <alignment/>
    </xf>
    <xf numFmtId="38" fontId="61" fillId="0" borderId="0" xfId="50" applyFont="1" applyBorder="1" applyAlignment="1">
      <alignment/>
    </xf>
    <xf numFmtId="38" fontId="54" fillId="24" borderId="10" xfId="50" applyFont="1" applyFill="1" applyBorder="1" applyAlignment="1">
      <alignment/>
    </xf>
    <xf numFmtId="38" fontId="61" fillId="0" borderId="47" xfId="50" applyFont="1" applyBorder="1" applyAlignment="1">
      <alignment/>
    </xf>
    <xf numFmtId="38" fontId="54" fillId="24" borderId="15" xfId="50" applyFont="1" applyFill="1" applyBorder="1" applyAlignment="1">
      <alignment/>
    </xf>
    <xf numFmtId="38" fontId="43" fillId="24" borderId="48" xfId="50" applyFont="1" applyFill="1" applyBorder="1" applyAlignment="1">
      <alignment/>
    </xf>
    <xf numFmtId="38" fontId="38" fillId="24" borderId="49" xfId="50" applyFont="1" applyFill="1" applyBorder="1" applyAlignment="1">
      <alignment/>
    </xf>
    <xf numFmtId="38" fontId="43" fillId="8" borderId="49" xfId="50" applyFont="1" applyFill="1" applyBorder="1" applyAlignment="1">
      <alignment/>
    </xf>
    <xf numFmtId="38" fontId="43" fillId="24" borderId="49" xfId="50" applyFont="1" applyFill="1" applyBorder="1" applyAlignment="1">
      <alignment/>
    </xf>
    <xf numFmtId="38" fontId="49" fillId="24" borderId="50" xfId="50" applyFont="1" applyFill="1" applyBorder="1" applyAlignment="1">
      <alignment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201" fontId="52" fillId="0" borderId="0" xfId="50" applyNumberFormat="1" applyFont="1" applyFill="1" applyBorder="1" applyAlignment="1">
      <alignment/>
    </xf>
    <xf numFmtId="201" fontId="52" fillId="0" borderId="0" xfId="50" applyNumberFormat="1" applyFont="1" applyBorder="1" applyAlignment="1">
      <alignment/>
    </xf>
    <xf numFmtId="0" fontId="58" fillId="0" borderId="0" xfId="62" applyFont="1" applyBorder="1">
      <alignment/>
      <protection/>
    </xf>
    <xf numFmtId="0" fontId="0" fillId="0" borderId="0" xfId="62" applyBorder="1">
      <alignment/>
      <protection/>
    </xf>
    <xf numFmtId="0" fontId="62" fillId="0" borderId="51" xfId="62" applyFont="1" applyFill="1" applyBorder="1" applyAlignment="1">
      <alignment horizontal="left"/>
      <protection/>
    </xf>
    <xf numFmtId="0" fontId="63" fillId="0" borderId="16" xfId="62" applyFont="1" applyFill="1" applyBorder="1" applyAlignment="1">
      <alignment horizontal="right"/>
      <protection/>
    </xf>
    <xf numFmtId="0" fontId="62" fillId="0" borderId="16" xfId="62" applyFont="1" applyFill="1" applyBorder="1" applyAlignment="1">
      <alignment horizontal="right"/>
      <protection/>
    </xf>
    <xf numFmtId="181" fontId="64" fillId="0" borderId="17" xfId="62" applyNumberFormat="1" applyFont="1" applyFill="1" applyBorder="1" applyAlignment="1">
      <alignment horizontal="right"/>
      <protection/>
    </xf>
    <xf numFmtId="0" fontId="43" fillId="0" borderId="0" xfId="62" applyFont="1" applyAlignment="1">
      <alignment vertical="center"/>
      <protection/>
    </xf>
    <xf numFmtId="0" fontId="43" fillId="0" borderId="52" xfId="62" applyFont="1" applyBorder="1" applyAlignment="1">
      <alignment vertical="center"/>
      <protection/>
    </xf>
    <xf numFmtId="0" fontId="42" fillId="0" borderId="53" xfId="62" applyFont="1" applyBorder="1" applyAlignment="1">
      <alignment horizontal="left" vertical="center"/>
      <protection/>
    </xf>
    <xf numFmtId="201" fontId="43" fillId="24" borderId="33" xfId="62" applyNumberFormat="1" applyFont="1" applyFill="1" applyBorder="1" applyAlignment="1">
      <alignment vertical="center"/>
      <protection/>
    </xf>
    <xf numFmtId="201" fontId="43" fillId="0" borderId="37" xfId="62" applyNumberFormat="1" applyFont="1" applyFill="1" applyBorder="1" applyAlignment="1">
      <alignment vertical="center"/>
      <protection/>
    </xf>
    <xf numFmtId="201" fontId="43" fillId="0" borderId="33" xfId="62" applyNumberFormat="1" applyFont="1" applyFill="1" applyBorder="1" applyAlignment="1">
      <alignment vertical="center"/>
      <protection/>
    </xf>
    <xf numFmtId="201" fontId="43" fillId="0" borderId="19" xfId="62" applyNumberFormat="1" applyFont="1" applyBorder="1" applyAlignment="1">
      <alignment horizontal="right" vertical="center"/>
      <protection/>
    </xf>
    <xf numFmtId="0" fontId="27" fillId="0" borderId="54" xfId="62" applyFont="1" applyBorder="1">
      <alignment/>
      <protection/>
    </xf>
    <xf numFmtId="38" fontId="45" fillId="24" borderId="55" xfId="50" applyFont="1" applyFill="1" applyBorder="1" applyAlignment="1">
      <alignment/>
    </xf>
    <xf numFmtId="38" fontId="45" fillId="0" borderId="56" xfId="50" applyFont="1" applyBorder="1" applyAlignment="1">
      <alignment horizontal="right"/>
    </xf>
    <xf numFmtId="38" fontId="58" fillId="24" borderId="33" xfId="50" applyFont="1" applyFill="1" applyBorder="1" applyAlignment="1">
      <alignment/>
    </xf>
    <xf numFmtId="38" fontId="45" fillId="0" borderId="38" xfId="50" applyFont="1" applyBorder="1" applyAlignment="1">
      <alignment horizontal="right"/>
    </xf>
    <xf numFmtId="38" fontId="51" fillId="0" borderId="0" xfId="62" applyNumberFormat="1" applyFont="1">
      <alignment/>
      <protection/>
    </xf>
    <xf numFmtId="201" fontId="51" fillId="0" borderId="0" xfId="62" applyNumberFormat="1" applyFont="1">
      <alignment/>
      <protection/>
    </xf>
    <xf numFmtId="0" fontId="28" fillId="0" borderId="0" xfId="62" applyFont="1">
      <alignment/>
      <protection/>
    </xf>
    <xf numFmtId="201" fontId="28" fillId="0" borderId="0" xfId="62" applyNumberFormat="1" applyFont="1">
      <alignment/>
      <protection/>
    </xf>
    <xf numFmtId="38" fontId="28" fillId="0" borderId="0" xfId="62" applyNumberFormat="1" applyFont="1">
      <alignment/>
      <protection/>
    </xf>
    <xf numFmtId="201" fontId="45" fillId="24" borderId="33" xfId="50" applyNumberFormat="1" applyFont="1" applyFill="1" applyBorder="1" applyAlignment="1">
      <alignment/>
    </xf>
    <xf numFmtId="201" fontId="45" fillId="0" borderId="33" xfId="50" applyNumberFormat="1" applyFont="1" applyFill="1" applyBorder="1" applyAlignment="1">
      <alignment/>
    </xf>
    <xf numFmtId="38" fontId="0" fillId="0" borderId="0" xfId="62" applyNumberFormat="1">
      <alignment/>
      <protection/>
    </xf>
    <xf numFmtId="203" fontId="45" fillId="24" borderId="33" xfId="62" applyNumberFormat="1" applyFont="1" applyFill="1" applyBorder="1">
      <alignment/>
      <protection/>
    </xf>
    <xf numFmtId="203" fontId="45" fillId="0" borderId="37" xfId="62" applyNumberFormat="1" applyFont="1" applyFill="1" applyBorder="1">
      <alignment/>
      <protection/>
    </xf>
    <xf numFmtId="1" fontId="45" fillId="0" borderId="33" xfId="62" applyNumberFormat="1" applyFont="1" applyBorder="1">
      <alignment/>
      <protection/>
    </xf>
    <xf numFmtId="201" fontId="0" fillId="0" borderId="0" xfId="62" applyNumberFormat="1" applyFont="1">
      <alignment/>
      <protection/>
    </xf>
    <xf numFmtId="38" fontId="43" fillId="0" borderId="0" xfId="62" applyNumberFormat="1" applyFont="1" applyAlignment="1">
      <alignment vertical="center"/>
      <protection/>
    </xf>
    <xf numFmtId="0" fontId="42" fillId="0" borderId="53" xfId="62" applyFont="1" applyBorder="1" applyAlignment="1">
      <alignment horizontal="right" vertical="center"/>
      <protection/>
    </xf>
    <xf numFmtId="38" fontId="43" fillId="24" borderId="10" xfId="50" applyFont="1" applyFill="1" applyBorder="1" applyAlignment="1">
      <alignment vertical="center"/>
    </xf>
    <xf numFmtId="38" fontId="43" fillId="0" borderId="10" xfId="50" applyFont="1" applyFill="1" applyBorder="1" applyAlignment="1">
      <alignment vertical="center"/>
    </xf>
    <xf numFmtId="38" fontId="49" fillId="0" borderId="19" xfId="50" applyFont="1" applyBorder="1" applyAlignment="1">
      <alignment horizontal="right" vertical="center"/>
    </xf>
    <xf numFmtId="0" fontId="44" fillId="0" borderId="0" xfId="62" applyFont="1" applyAlignment="1">
      <alignment vertical="center"/>
      <protection/>
    </xf>
    <xf numFmtId="38" fontId="44" fillId="0" borderId="0" xfId="62" applyNumberFormat="1" applyFont="1" applyAlignment="1">
      <alignment vertical="center"/>
      <protection/>
    </xf>
    <xf numFmtId="0" fontId="44" fillId="0" borderId="57" xfId="62" applyFont="1" applyBorder="1">
      <alignment/>
      <protection/>
    </xf>
    <xf numFmtId="38" fontId="45" fillId="24" borderId="58" xfId="50" applyFont="1" applyFill="1" applyBorder="1" applyAlignment="1">
      <alignment/>
    </xf>
    <xf numFmtId="38" fontId="45" fillId="0" borderId="58" xfId="50" applyFont="1" applyFill="1" applyBorder="1" applyAlignment="1">
      <alignment/>
    </xf>
    <xf numFmtId="38" fontId="45" fillId="0" borderId="55" xfId="50" applyFont="1" applyBorder="1" applyAlignment="1">
      <alignment/>
    </xf>
    <xf numFmtId="0" fontId="44" fillId="0" borderId="59" xfId="62" applyFont="1" applyBorder="1">
      <alignment/>
      <protection/>
    </xf>
    <xf numFmtId="38" fontId="45" fillId="24" borderId="37" xfId="50" applyFont="1" applyFill="1" applyBorder="1" applyAlignment="1">
      <alignment/>
    </xf>
    <xf numFmtId="38" fontId="45" fillId="0" borderId="37" xfId="50" applyFont="1" applyBorder="1" applyAlignment="1">
      <alignment/>
    </xf>
    <xf numFmtId="38" fontId="66" fillId="24" borderId="37" xfId="50" applyFont="1" applyFill="1" applyBorder="1" applyAlignment="1">
      <alignment/>
    </xf>
    <xf numFmtId="38" fontId="50" fillId="0" borderId="0" xfId="62" applyNumberFormat="1" applyFont="1">
      <alignment/>
      <protection/>
    </xf>
    <xf numFmtId="0" fontId="27" fillId="0" borderId="30" xfId="62" applyFont="1" applyBorder="1">
      <alignment/>
      <protection/>
    </xf>
    <xf numFmtId="0" fontId="0" fillId="0" borderId="0" xfId="62" applyFill="1">
      <alignment/>
      <protection/>
    </xf>
    <xf numFmtId="0" fontId="43" fillId="4" borderId="60" xfId="62" applyFont="1" applyFill="1" applyBorder="1" applyAlignment="1">
      <alignment horizontal="left"/>
      <protection/>
    </xf>
    <xf numFmtId="0" fontId="0" fillId="4" borderId="60" xfId="62" applyFill="1" applyBorder="1">
      <alignment/>
      <protection/>
    </xf>
    <xf numFmtId="38" fontId="58" fillId="8" borderId="60" xfId="50" applyFont="1" applyFill="1" applyBorder="1" applyAlignment="1">
      <alignment/>
    </xf>
    <xf numFmtId="0" fontId="0" fillId="0" borderId="61" xfId="62" applyBorder="1" applyAlignment="1">
      <alignment horizontal="center" vertical="center" textRotation="255"/>
      <protection/>
    </xf>
    <xf numFmtId="0" fontId="67" fillId="0" borderId="49" xfId="62" applyFont="1" applyBorder="1">
      <alignment/>
      <protection/>
    </xf>
    <xf numFmtId="38" fontId="45" fillId="24" borderId="49" xfId="50" applyFont="1" applyFill="1" applyBorder="1" applyAlignment="1">
      <alignment/>
    </xf>
    <xf numFmtId="0" fontId="0" fillId="0" borderId="0" xfId="62" applyBorder="1" applyAlignment="1">
      <alignment horizontal="center"/>
      <protection/>
    </xf>
    <xf numFmtId="0" fontId="41" fillId="0" borderId="16" xfId="62" applyFont="1" applyFill="1" applyBorder="1" applyAlignment="1">
      <alignment horizontal="right"/>
      <protection/>
    </xf>
    <xf numFmtId="0" fontId="68" fillId="0" borderId="16" xfId="62" applyFont="1" applyFill="1" applyBorder="1" applyAlignment="1">
      <alignment horizontal="right"/>
      <protection/>
    </xf>
    <xf numFmtId="201" fontId="69" fillId="0" borderId="0" xfId="62" applyNumberFormat="1" applyFont="1" applyFill="1" applyBorder="1" applyAlignment="1">
      <alignment horizontal="right"/>
      <protection/>
    </xf>
    <xf numFmtId="181" fontId="0" fillId="0" borderId="0" xfId="62" applyNumberFormat="1">
      <alignment/>
      <protection/>
    </xf>
    <xf numFmtId="181" fontId="58" fillId="0" borderId="0" xfId="62" applyNumberFormat="1" applyFont="1">
      <alignment/>
      <protection/>
    </xf>
    <xf numFmtId="0" fontId="44" fillId="0" borderId="54" xfId="62" applyFont="1" applyBorder="1">
      <alignment/>
      <protection/>
    </xf>
    <xf numFmtId="0" fontId="44" fillId="24" borderId="62" xfId="62" applyFont="1" applyFill="1" applyBorder="1">
      <alignment/>
      <protection/>
    </xf>
    <xf numFmtId="38" fontId="45" fillId="0" borderId="62" xfId="50" applyFont="1" applyFill="1" applyBorder="1" applyAlignment="1">
      <alignment/>
    </xf>
    <xf numFmtId="38" fontId="45" fillId="0" borderId="63" xfId="50" applyFont="1" applyFill="1" applyBorder="1" applyAlignment="1">
      <alignment/>
    </xf>
    <xf numFmtId="0" fontId="45" fillId="0" borderId="0" xfId="62" applyFont="1" applyBorder="1">
      <alignment/>
      <protection/>
    </xf>
    <xf numFmtId="0" fontId="44" fillId="24" borderId="33" xfId="62" applyFont="1" applyFill="1" applyBorder="1">
      <alignment/>
      <protection/>
    </xf>
    <xf numFmtId="38" fontId="45" fillId="0" borderId="38" xfId="50" applyFont="1" applyFill="1" applyBorder="1" applyAlignment="1">
      <alignment/>
    </xf>
    <xf numFmtId="0" fontId="38" fillId="0" borderId="64" xfId="62" applyFont="1" applyBorder="1">
      <alignment/>
      <protection/>
    </xf>
    <xf numFmtId="0" fontId="38" fillId="0" borderId="65" xfId="62" applyFont="1" applyBorder="1">
      <alignment/>
      <protection/>
    </xf>
    <xf numFmtId="198" fontId="0" fillId="0" borderId="0" xfId="62" applyNumberFormat="1" applyBorder="1">
      <alignment/>
      <protection/>
    </xf>
    <xf numFmtId="0" fontId="38" fillId="0" borderId="66" xfId="62" applyFont="1" applyBorder="1" applyAlignment="1">
      <alignment/>
      <protection/>
    </xf>
    <xf numFmtId="0" fontId="38" fillId="0" borderId="67" xfId="62" applyFont="1" applyBorder="1" applyAlignment="1">
      <alignment/>
      <protection/>
    </xf>
    <xf numFmtId="0" fontId="38" fillId="0" borderId="68" xfId="62" applyFont="1" applyBorder="1">
      <alignment/>
      <protection/>
    </xf>
    <xf numFmtId="201" fontId="52" fillId="0" borderId="68" xfId="50" applyNumberFormat="1" applyFont="1" applyFill="1" applyBorder="1" applyAlignment="1">
      <alignment/>
    </xf>
    <xf numFmtId="201" fontId="52" fillId="0" borderId="69" xfId="50" applyNumberFormat="1" applyFont="1" applyFill="1" applyBorder="1" applyAlignment="1">
      <alignment/>
    </xf>
    <xf numFmtId="0" fontId="38" fillId="0" borderId="70" xfId="62" applyFont="1" applyBorder="1">
      <alignment/>
      <protection/>
    </xf>
    <xf numFmtId="0" fontId="38" fillId="0" borderId="71" xfId="62" applyFont="1" applyBorder="1">
      <alignment/>
      <protection/>
    </xf>
    <xf numFmtId="200" fontId="0" fillId="0" borderId="0" xfId="62" applyNumberFormat="1" applyBorder="1">
      <alignment/>
      <protection/>
    </xf>
    <xf numFmtId="0" fontId="38" fillId="0" borderId="72" xfId="62" applyFont="1" applyBorder="1">
      <alignment/>
      <protection/>
    </xf>
    <xf numFmtId="202" fontId="38" fillId="0" borderId="73" xfId="62" applyNumberFormat="1" applyFont="1" applyBorder="1">
      <alignment/>
      <protection/>
    </xf>
    <xf numFmtId="202" fontId="38" fillId="0" borderId="74" xfId="62" applyNumberFormat="1" applyFont="1" applyBorder="1">
      <alignment/>
      <protection/>
    </xf>
    <xf numFmtId="38" fontId="52" fillId="0" borderId="74" xfId="50" applyFont="1" applyFill="1" applyBorder="1" applyAlignment="1">
      <alignment/>
    </xf>
    <xf numFmtId="38" fontId="52" fillId="0" borderId="75" xfId="50" applyFont="1" applyFill="1" applyBorder="1" applyAlignment="1">
      <alignment/>
    </xf>
    <xf numFmtId="40" fontId="0" fillId="0" borderId="0" xfId="62" applyNumberFormat="1" applyBorder="1">
      <alignment/>
      <protection/>
    </xf>
    <xf numFmtId="0" fontId="26" fillId="0" borderId="0" xfId="62" applyFont="1" applyFill="1">
      <alignment/>
      <protection/>
    </xf>
    <xf numFmtId="3" fontId="70" fillId="0" borderId="0" xfId="50" applyNumberFormat="1" applyFont="1" applyFill="1" applyAlignment="1">
      <alignment/>
    </xf>
    <xf numFmtId="3" fontId="70" fillId="0" borderId="0" xfId="50" applyNumberFormat="1" applyFont="1" applyFill="1" applyBorder="1" applyAlignment="1">
      <alignment horizontal="left"/>
    </xf>
    <xf numFmtId="3" fontId="70" fillId="0" borderId="0" xfId="50" applyNumberFormat="1" applyFont="1" applyFill="1" applyBorder="1" applyAlignment="1">
      <alignment/>
    </xf>
    <xf numFmtId="3" fontId="70" fillId="0" borderId="0" xfId="50" applyNumberFormat="1" applyFont="1" applyFill="1" applyAlignment="1" quotePrefix="1">
      <alignment horizontal="left"/>
    </xf>
    <xf numFmtId="203" fontId="43" fillId="24" borderId="14" xfId="62" applyNumberFormat="1" applyFont="1" applyFill="1" applyBorder="1">
      <alignment/>
      <protection/>
    </xf>
    <xf numFmtId="0" fontId="44" fillId="0" borderId="76" xfId="62" applyFont="1" applyBorder="1">
      <alignment/>
      <protection/>
    </xf>
    <xf numFmtId="0" fontId="43" fillId="0" borderId="77" xfId="62" applyFont="1" applyBorder="1">
      <alignment/>
      <protection/>
    </xf>
    <xf numFmtId="0" fontId="43" fillId="0" borderId="78" xfId="62" applyFont="1" applyBorder="1">
      <alignment/>
      <protection/>
    </xf>
    <xf numFmtId="38" fontId="43" fillId="0" borderId="45" xfId="50" applyFont="1" applyBorder="1" applyAlignment="1">
      <alignment vertical="center"/>
    </xf>
    <xf numFmtId="0" fontId="43" fillId="0" borderId="49" xfId="62" applyFont="1" applyBorder="1">
      <alignment/>
      <protection/>
    </xf>
    <xf numFmtId="0" fontId="27" fillId="0" borderId="79" xfId="62" applyFont="1" applyBorder="1">
      <alignment/>
      <protection/>
    </xf>
    <xf numFmtId="0" fontId="27" fillId="0" borderId="43" xfId="62" applyFont="1" applyBorder="1">
      <alignment/>
      <protection/>
    </xf>
    <xf numFmtId="0" fontId="27" fillId="0" borderId="31" xfId="62" applyFont="1" applyBorder="1">
      <alignment/>
      <protection/>
    </xf>
    <xf numFmtId="201" fontId="43" fillId="0" borderId="10" xfId="62" applyNumberFormat="1" applyFont="1" applyFill="1" applyBorder="1">
      <alignment/>
      <protection/>
    </xf>
    <xf numFmtId="201" fontId="49" fillId="0" borderId="80" xfId="62" applyNumberFormat="1" applyFont="1" applyBorder="1" applyAlignment="1">
      <alignment horizontal="right"/>
      <protection/>
    </xf>
    <xf numFmtId="201" fontId="43" fillId="0" borderId="41" xfId="50" applyNumberFormat="1" applyFont="1" applyFill="1" applyBorder="1" applyAlignment="1">
      <alignment/>
    </xf>
    <xf numFmtId="201" fontId="43" fillId="0" borderId="81" xfId="50" applyNumberFormat="1" applyFont="1" applyBorder="1" applyAlignment="1">
      <alignment/>
    </xf>
    <xf numFmtId="201" fontId="43" fillId="0" borderId="80" xfId="62" applyNumberFormat="1" applyFont="1" applyBorder="1" applyAlignment="1">
      <alignment horizontal="right"/>
      <protection/>
    </xf>
    <xf numFmtId="38" fontId="43" fillId="0" borderId="37" xfId="50" applyFont="1" applyFill="1" applyBorder="1" applyAlignment="1">
      <alignment/>
    </xf>
    <xf numFmtId="38" fontId="49" fillId="0" borderId="19" xfId="50" applyFont="1" applyBorder="1" applyAlignment="1">
      <alignment horizontal="right"/>
    </xf>
    <xf numFmtId="38" fontId="43" fillId="4" borderId="60" xfId="50" applyFont="1" applyFill="1" applyBorder="1" applyAlignment="1">
      <alignment/>
    </xf>
    <xf numFmtId="38" fontId="49" fillId="4" borderId="82" xfId="50" applyFont="1" applyFill="1" applyBorder="1" applyAlignment="1">
      <alignment horizontal="right"/>
    </xf>
    <xf numFmtId="38" fontId="43" fillId="0" borderId="49" xfId="50" applyFont="1" applyFill="1" applyBorder="1" applyAlignment="1">
      <alignment/>
    </xf>
    <xf numFmtId="38" fontId="43" fillId="0" borderId="50" xfId="50" applyFont="1" applyBorder="1" applyAlignment="1">
      <alignment horizontal="right"/>
    </xf>
    <xf numFmtId="186" fontId="43" fillId="0" borderId="71" xfId="50" applyNumberFormat="1" applyFont="1" applyFill="1" applyBorder="1" applyAlignment="1">
      <alignment horizontal="right"/>
    </xf>
    <xf numFmtId="228" fontId="43" fillId="0" borderId="71" xfId="50" applyNumberFormat="1" applyFont="1" applyFill="1" applyBorder="1" applyAlignment="1">
      <alignment horizontal="right"/>
    </xf>
    <xf numFmtId="40" fontId="43" fillId="0" borderId="83" xfId="62" applyNumberFormat="1" applyFont="1" applyFill="1" applyBorder="1" applyAlignment="1">
      <alignment horizontal="right"/>
      <protection/>
    </xf>
    <xf numFmtId="38" fontId="45" fillId="0" borderId="33" xfId="50" applyFont="1" applyBorder="1" applyAlignment="1">
      <alignment/>
    </xf>
    <xf numFmtId="38" fontId="44" fillId="0" borderId="79" xfId="50" applyFont="1" applyBorder="1" applyAlignment="1">
      <alignment/>
    </xf>
    <xf numFmtId="38" fontId="44" fillId="0" borderId="31" xfId="50" applyFont="1" applyBorder="1" applyAlignment="1">
      <alignment/>
    </xf>
    <xf numFmtId="38" fontId="52" fillId="0" borderId="37" xfId="50" applyFont="1" applyFill="1" applyBorder="1" applyAlignment="1">
      <alignment/>
    </xf>
    <xf numFmtId="38" fontId="52" fillId="0" borderId="33" xfId="50" applyFont="1" applyFill="1" applyBorder="1" applyAlignment="1">
      <alignment/>
    </xf>
    <xf numFmtId="38" fontId="45" fillId="0" borderId="84" xfId="50" applyFont="1" applyFill="1" applyBorder="1" applyAlignment="1">
      <alignment/>
    </xf>
    <xf numFmtId="38" fontId="45" fillId="0" borderId="84" xfId="50" applyFont="1" applyBorder="1" applyAlignment="1">
      <alignment/>
    </xf>
    <xf numFmtId="38" fontId="45" fillId="0" borderId="63" xfId="50" applyFont="1" applyBorder="1" applyAlignment="1">
      <alignment horizontal="right"/>
    </xf>
    <xf numFmtId="38" fontId="45" fillId="0" borderId="32" xfId="50" applyFont="1" applyBorder="1" applyAlignment="1">
      <alignment horizontal="right"/>
    </xf>
    <xf numFmtId="38" fontId="52" fillId="0" borderId="37" xfId="50" applyFont="1" applyBorder="1" applyAlignment="1">
      <alignment/>
    </xf>
    <xf numFmtId="9" fontId="43" fillId="0" borderId="64" xfId="42" applyFont="1" applyFill="1" applyBorder="1" applyAlignment="1">
      <alignment/>
    </xf>
    <xf numFmtId="9" fontId="43" fillId="0" borderId="85" xfId="42" applyFont="1" applyBorder="1" applyAlignment="1">
      <alignment/>
    </xf>
    <xf numFmtId="9" fontId="43" fillId="0" borderId="86" xfId="42" applyFont="1" applyBorder="1" applyAlignment="1">
      <alignment/>
    </xf>
    <xf numFmtId="0" fontId="0" fillId="0" borderId="0" xfId="62" applyFont="1" applyAlignment="1">
      <alignment horizontal="right"/>
      <protection/>
    </xf>
    <xf numFmtId="181" fontId="43" fillId="0" borderId="54" xfId="62" applyNumberFormat="1" applyFont="1" applyBorder="1">
      <alignment/>
      <protection/>
    </xf>
    <xf numFmtId="181" fontId="57" fillId="0" borderId="87" xfId="62" applyNumberFormat="1" applyFont="1" applyBorder="1">
      <alignment/>
      <protection/>
    </xf>
    <xf numFmtId="181" fontId="57" fillId="24" borderId="87" xfId="62" applyNumberFormat="1" applyFont="1" applyFill="1" applyBorder="1">
      <alignment/>
      <protection/>
    </xf>
    <xf numFmtId="38" fontId="43" fillId="0" borderId="87" xfId="50" applyFont="1" applyFill="1" applyBorder="1" applyAlignment="1">
      <alignment/>
    </xf>
    <xf numFmtId="38" fontId="43" fillId="0" borderId="88" xfId="50" applyFont="1" applyFill="1" applyBorder="1" applyAlignment="1">
      <alignment/>
    </xf>
    <xf numFmtId="0" fontId="23" fillId="0" borderId="0" xfId="62" applyFont="1" applyAlignment="1">
      <alignment horizontal="right"/>
      <protection/>
    </xf>
    <xf numFmtId="0" fontId="22" fillId="0" borderId="0" xfId="0" applyFont="1" applyAlignment="1">
      <alignment horizontal="right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8" borderId="11" xfId="0" applyFont="1" applyFill="1" applyBorder="1" applyAlignment="1">
      <alignment vertical="center"/>
    </xf>
    <xf numFmtId="0" fontId="31" fillId="8" borderId="12" xfId="0" applyFont="1" applyFill="1" applyBorder="1" applyAlignment="1">
      <alignment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vertical="center"/>
    </xf>
    <xf numFmtId="0" fontId="31" fillId="4" borderId="78" xfId="0" applyFont="1" applyFill="1" applyBorder="1" applyAlignment="1">
      <alignment vertical="center"/>
    </xf>
    <xf numFmtId="0" fontId="31" fillId="4" borderId="91" xfId="0" applyFont="1" applyFill="1" applyBorder="1" applyAlignment="1">
      <alignment vertical="center"/>
    </xf>
    <xf numFmtId="0" fontId="31" fillId="4" borderId="91" xfId="0" applyFont="1" applyFill="1" applyBorder="1" applyAlignment="1">
      <alignment horizontal="center" vertical="center"/>
    </xf>
    <xf numFmtId="0" fontId="31" fillId="4" borderId="70" xfId="0" applyFont="1" applyFill="1" applyBorder="1" applyAlignment="1">
      <alignment vertical="center"/>
    </xf>
    <xf numFmtId="0" fontId="31" fillId="0" borderId="92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1" fillId="0" borderId="93" xfId="0" applyFont="1" applyBorder="1" applyAlignment="1">
      <alignment vertical="center"/>
    </xf>
    <xf numFmtId="0" fontId="31" fillId="0" borderId="90" xfId="0" applyFont="1" applyBorder="1" applyAlignment="1">
      <alignment vertical="center"/>
    </xf>
    <xf numFmtId="0" fontId="31" fillId="0" borderId="67" xfId="0" applyFont="1" applyBorder="1" applyAlignment="1">
      <alignment vertical="center"/>
    </xf>
    <xf numFmtId="0" fontId="31" fillId="4" borderId="70" xfId="0" applyFont="1" applyFill="1" applyBorder="1" applyAlignment="1">
      <alignment horizontal="right" vertical="center"/>
    </xf>
    <xf numFmtId="0" fontId="31" fillId="0" borderId="92" xfId="0" applyFont="1" applyFill="1" applyBorder="1" applyAlignment="1">
      <alignment vertical="center"/>
    </xf>
    <xf numFmtId="0" fontId="31" fillId="0" borderId="94" xfId="0" applyFont="1" applyFill="1" applyBorder="1" applyAlignment="1">
      <alignment horizontal="center" vertical="center"/>
    </xf>
    <xf numFmtId="9" fontId="31" fillId="0" borderId="95" xfId="0" applyNumberFormat="1" applyFont="1" applyFill="1" applyBorder="1" applyAlignment="1">
      <alignment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right" vertical="center"/>
    </xf>
    <xf numFmtId="0" fontId="31" fillId="0" borderId="90" xfId="0" applyFont="1" applyFill="1" applyBorder="1" applyAlignment="1">
      <alignment vertical="center"/>
    </xf>
    <xf numFmtId="0" fontId="31" fillId="0" borderId="90" xfId="0" applyFont="1" applyFill="1" applyBorder="1" applyAlignment="1">
      <alignment horizontal="center" vertical="center"/>
    </xf>
    <xf numFmtId="9" fontId="31" fillId="0" borderId="67" xfId="0" applyNumberFormat="1" applyFont="1" applyFill="1" applyBorder="1" applyAlignment="1">
      <alignment vertical="center"/>
    </xf>
    <xf numFmtId="0" fontId="31" fillId="21" borderId="30" xfId="0" applyFont="1" applyFill="1" applyBorder="1" applyAlignment="1">
      <alignment horizontal="centerContinuous" vertical="center"/>
    </xf>
    <xf numFmtId="0" fontId="31" fillId="21" borderId="15" xfId="0" applyFont="1" applyFill="1" applyBorder="1" applyAlignment="1">
      <alignment horizontal="centerContinuous" vertical="center"/>
    </xf>
    <xf numFmtId="0" fontId="31" fillId="7" borderId="30" xfId="0" applyFont="1" applyFill="1" applyBorder="1" applyAlignment="1">
      <alignment horizontal="centerContinuous" vertical="center"/>
    </xf>
    <xf numFmtId="0" fontId="31" fillId="7" borderId="47" xfId="0" applyFont="1" applyFill="1" applyBorder="1" applyAlignment="1">
      <alignment horizontal="centerContinuous" vertical="center"/>
    </xf>
    <xf numFmtId="0" fontId="31" fillId="7" borderId="96" xfId="0" applyFont="1" applyFill="1" applyBorder="1" applyAlignment="1">
      <alignment horizontal="centerContinuous" vertical="center"/>
    </xf>
    <xf numFmtId="0" fontId="31" fillId="0" borderId="12" xfId="0" applyFont="1" applyFill="1" applyBorder="1" applyAlignment="1">
      <alignment horizontal="centerContinuous" vertical="center"/>
    </xf>
    <xf numFmtId="0" fontId="31" fillId="4" borderId="78" xfId="0" applyFont="1" applyFill="1" applyBorder="1" applyAlignment="1">
      <alignment horizontal="left" vertical="center"/>
    </xf>
    <xf numFmtId="0" fontId="30" fillId="4" borderId="91" xfId="0" applyFont="1" applyFill="1" applyBorder="1" applyAlignment="1" applyProtection="1">
      <alignment horizontal="centerContinuous" vertical="center"/>
      <protection locked="0"/>
    </xf>
    <xf numFmtId="38" fontId="31" fillId="4" borderId="91" xfId="50" applyFont="1" applyFill="1" applyBorder="1" applyAlignment="1">
      <alignment horizontal="centerContinuous" vertical="center"/>
    </xf>
    <xf numFmtId="38" fontId="31" fillId="4" borderId="70" xfId="50" applyFont="1" applyFill="1" applyBorder="1" applyAlignment="1">
      <alignment horizontal="centerContinuous" vertical="center"/>
    </xf>
    <xf numFmtId="0" fontId="31" fillId="0" borderId="94" xfId="0" applyFont="1" applyFill="1" applyBorder="1" applyAlignment="1">
      <alignment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right" vertical="center"/>
    </xf>
    <xf numFmtId="0" fontId="31" fillId="0" borderId="97" xfId="0" applyFont="1" applyFill="1" applyBorder="1" applyAlignment="1">
      <alignment vertical="center"/>
    </xf>
    <xf numFmtId="0" fontId="31" fillId="0" borderId="89" xfId="0" applyFont="1" applyFill="1" applyBorder="1" applyAlignment="1">
      <alignment horizontal="centerContinuous" vertical="center"/>
    </xf>
    <xf numFmtId="0" fontId="30" fillId="0" borderId="89" xfId="0" applyFont="1" applyFill="1" applyBorder="1" applyAlignment="1" applyProtection="1">
      <alignment horizontal="centerContinuous" vertical="center"/>
      <protection locked="0"/>
    </xf>
    <xf numFmtId="38" fontId="31" fillId="0" borderId="89" xfId="50" applyFont="1" applyFill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99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8" borderId="102" xfId="0" applyFont="1" applyFill="1" applyBorder="1" applyAlignment="1">
      <alignment horizontal="center" vertical="center"/>
    </xf>
    <xf numFmtId="0" fontId="31" fillId="8" borderId="103" xfId="0" applyFont="1" applyFill="1" applyBorder="1" applyAlignment="1">
      <alignment horizontal="center" vertical="center"/>
    </xf>
    <xf numFmtId="38" fontId="31" fillId="4" borderId="104" xfId="50" applyFont="1" applyFill="1" applyBorder="1" applyAlignment="1">
      <alignment vertical="center"/>
    </xf>
    <xf numFmtId="38" fontId="31" fillId="4" borderId="105" xfId="50" applyFont="1" applyFill="1" applyBorder="1" applyAlignment="1">
      <alignment vertical="center"/>
    </xf>
    <xf numFmtId="38" fontId="31" fillId="0" borderId="101" xfId="50" applyFont="1" applyFill="1" applyBorder="1" applyAlignment="1">
      <alignment vertical="center"/>
    </xf>
    <xf numFmtId="38" fontId="31" fillId="0" borderId="106" xfId="50" applyFont="1" applyFill="1" applyBorder="1" applyAlignment="1">
      <alignment horizontal="center" vertical="center"/>
    </xf>
    <xf numFmtId="38" fontId="31" fillId="0" borderId="107" xfId="50" applyFont="1" applyFill="1" applyBorder="1" applyAlignment="1">
      <alignment vertical="center"/>
    </xf>
    <xf numFmtId="180" fontId="31" fillId="0" borderId="108" xfId="0" applyNumberFormat="1" applyFont="1" applyFill="1" applyBorder="1" applyAlignment="1">
      <alignment vertical="center"/>
    </xf>
    <xf numFmtId="38" fontId="31" fillId="0" borderId="108" xfId="50" applyFont="1" applyFill="1" applyBorder="1" applyAlignment="1">
      <alignment vertical="center"/>
    </xf>
    <xf numFmtId="180" fontId="31" fillId="0" borderId="109" xfId="0" applyNumberFormat="1" applyFont="1" applyFill="1" applyBorder="1" applyAlignment="1">
      <alignment vertical="center"/>
    </xf>
    <xf numFmtId="38" fontId="31" fillId="4" borderId="110" xfId="50" applyFont="1" applyFill="1" applyBorder="1" applyAlignment="1">
      <alignment vertical="center"/>
    </xf>
    <xf numFmtId="38" fontId="31" fillId="0" borderId="111" xfId="50" applyFont="1" applyFill="1" applyBorder="1" applyAlignment="1">
      <alignment vertical="center"/>
    </xf>
    <xf numFmtId="38" fontId="31" fillId="0" borderId="101" xfId="50" applyFont="1" applyFill="1" applyBorder="1" applyAlignment="1">
      <alignment horizontal="center" vertical="center"/>
    </xf>
    <xf numFmtId="38" fontId="31" fillId="0" borderId="112" xfId="50" applyFont="1" applyFill="1" applyBorder="1" applyAlignment="1">
      <alignment vertical="center"/>
    </xf>
    <xf numFmtId="38" fontId="31" fillId="0" borderId="106" xfId="50" applyFont="1" applyFill="1" applyBorder="1" applyAlignment="1">
      <alignment vertical="center"/>
    </xf>
    <xf numFmtId="38" fontId="31" fillId="0" borderId="113" xfId="50" applyFont="1" applyFill="1" applyBorder="1" applyAlignment="1">
      <alignment vertical="center"/>
    </xf>
    <xf numFmtId="38" fontId="31" fillId="0" borderId="114" xfId="50" applyFont="1" applyFill="1" applyBorder="1" applyAlignment="1">
      <alignment vertical="center"/>
    </xf>
    <xf numFmtId="38" fontId="31" fillId="0" borderId="115" xfId="50" applyFont="1" applyFill="1" applyBorder="1" applyAlignment="1">
      <alignment vertical="center"/>
    </xf>
    <xf numFmtId="38" fontId="31" fillId="0" borderId="108" xfId="50" applyFont="1" applyFill="1" applyBorder="1" applyAlignment="1">
      <alignment horizontal="center" vertical="center"/>
    </xf>
    <xf numFmtId="38" fontId="31" fillId="0" borderId="109" xfId="50" applyFont="1" applyFill="1" applyBorder="1" applyAlignment="1">
      <alignment vertical="center"/>
    </xf>
    <xf numFmtId="38" fontId="31" fillId="21" borderId="116" xfId="50" applyFont="1" applyFill="1" applyBorder="1" applyAlignment="1">
      <alignment vertical="center"/>
    </xf>
    <xf numFmtId="38" fontId="31" fillId="21" borderId="117" xfId="50" applyFont="1" applyFill="1" applyBorder="1" applyAlignment="1">
      <alignment vertical="center"/>
    </xf>
    <xf numFmtId="38" fontId="31" fillId="21" borderId="118" xfId="50" applyFont="1" applyFill="1" applyBorder="1" applyAlignment="1">
      <alignment vertical="center"/>
    </xf>
    <xf numFmtId="38" fontId="31" fillId="7" borderId="116" xfId="50" applyFont="1" applyFill="1" applyBorder="1" applyAlignment="1">
      <alignment vertical="center"/>
    </xf>
    <xf numFmtId="38" fontId="31" fillId="7" borderId="102" xfId="50" applyFont="1" applyFill="1" applyBorder="1" applyAlignment="1">
      <alignment vertical="center"/>
    </xf>
    <xf numFmtId="38" fontId="31" fillId="7" borderId="117" xfId="50" applyFont="1" applyFill="1" applyBorder="1" applyAlignment="1">
      <alignment vertical="center"/>
    </xf>
    <xf numFmtId="38" fontId="31" fillId="7" borderId="103" xfId="50" applyFont="1" applyFill="1" applyBorder="1" applyAlignment="1">
      <alignment vertical="center"/>
    </xf>
    <xf numFmtId="38" fontId="31" fillId="0" borderId="12" xfId="50" applyFont="1" applyFill="1" applyBorder="1" applyAlignment="1">
      <alignment vertical="center"/>
    </xf>
    <xf numFmtId="38" fontId="31" fillId="8" borderId="102" xfId="50" applyFont="1" applyFill="1" applyBorder="1" applyAlignment="1">
      <alignment vertical="center"/>
    </xf>
    <xf numFmtId="38" fontId="31" fillId="8" borderId="103" xfId="50" applyFont="1" applyFill="1" applyBorder="1" applyAlignment="1">
      <alignment vertical="center"/>
    </xf>
    <xf numFmtId="38" fontId="31" fillId="0" borderId="101" xfId="50" applyFont="1" applyBorder="1" applyAlignment="1">
      <alignment vertical="center"/>
    </xf>
    <xf numFmtId="38" fontId="31" fillId="0" borderId="107" xfId="50" applyFont="1" applyBorder="1" applyAlignment="1">
      <alignment vertical="center"/>
    </xf>
    <xf numFmtId="38" fontId="31" fillId="0" borderId="119" xfId="50" applyFont="1" applyBorder="1" applyAlignment="1">
      <alignment vertical="center"/>
    </xf>
    <xf numFmtId="38" fontId="31" fillId="0" borderId="120" xfId="50" applyFont="1" applyBorder="1" applyAlignment="1">
      <alignment vertical="center"/>
    </xf>
    <xf numFmtId="38" fontId="31" fillId="0" borderId="119" xfId="50" applyFont="1" applyFill="1" applyBorder="1" applyAlignment="1">
      <alignment vertical="center"/>
    </xf>
    <xf numFmtId="38" fontId="31" fillId="0" borderId="120" xfId="50" applyFont="1" applyFill="1" applyBorder="1" applyAlignment="1">
      <alignment vertical="center"/>
    </xf>
    <xf numFmtId="38" fontId="31" fillId="21" borderId="121" xfId="50" applyFont="1" applyFill="1" applyBorder="1" applyAlignment="1">
      <alignment vertical="center"/>
    </xf>
    <xf numFmtId="38" fontId="31" fillId="21" borderId="102" xfId="50" applyFont="1" applyFill="1" applyBorder="1" applyAlignment="1">
      <alignment vertical="center"/>
    </xf>
    <xf numFmtId="38" fontId="31" fillId="21" borderId="103" xfId="50" applyFont="1" applyFill="1" applyBorder="1" applyAlignment="1">
      <alignment vertical="center"/>
    </xf>
    <xf numFmtId="38" fontId="31" fillId="7" borderId="102" xfId="0" applyNumberFormat="1" applyFont="1" applyFill="1" applyBorder="1" applyAlignment="1">
      <alignment vertical="center"/>
    </xf>
    <xf numFmtId="38" fontId="31" fillId="7" borderId="103" xfId="0" applyNumberFormat="1" applyFont="1" applyFill="1" applyBorder="1" applyAlignment="1">
      <alignment vertical="center"/>
    </xf>
    <xf numFmtId="0" fontId="31" fillId="0" borderId="89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62" applyFont="1" applyAlignment="1">
      <alignment/>
      <protection/>
    </xf>
    <xf numFmtId="0" fontId="71" fillId="0" borderId="0" xfId="0" applyFont="1" applyAlignment="1">
      <alignment vertical="center"/>
    </xf>
    <xf numFmtId="0" fontId="44" fillId="0" borderId="122" xfId="62" applyFont="1" applyBorder="1">
      <alignment/>
      <protection/>
    </xf>
    <xf numFmtId="56" fontId="44" fillId="0" borderId="26" xfId="62" applyNumberFormat="1" applyFont="1" applyBorder="1">
      <alignment/>
      <protection/>
    </xf>
    <xf numFmtId="0" fontId="75" fillId="0" borderId="28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left" vertical="center"/>
    </xf>
    <xf numFmtId="38" fontId="31" fillId="0" borderId="123" xfId="50" applyFont="1" applyFill="1" applyBorder="1" applyAlignment="1">
      <alignment vertical="center"/>
    </xf>
    <xf numFmtId="0" fontId="31" fillId="0" borderId="124" xfId="0" applyFont="1" applyFill="1" applyBorder="1" applyAlignment="1">
      <alignment horizontal="left" vertical="center"/>
    </xf>
    <xf numFmtId="0" fontId="31" fillId="21" borderId="11" xfId="0" applyFont="1" applyFill="1" applyBorder="1" applyAlignment="1">
      <alignment horizontal="centerContinuous" vertical="center"/>
    </xf>
    <xf numFmtId="0" fontId="31" fillId="0" borderId="97" xfId="0" applyFont="1" applyFill="1" applyBorder="1" applyAlignment="1">
      <alignment horizontal="center" vertical="center"/>
    </xf>
    <xf numFmtId="9" fontId="31" fillId="0" borderId="98" xfId="0" applyNumberFormat="1" applyFont="1" applyFill="1" applyBorder="1" applyAlignment="1">
      <alignment vertical="center"/>
    </xf>
    <xf numFmtId="38" fontId="31" fillId="0" borderId="119" xfId="5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0" fillId="0" borderId="125" xfId="62" applyFont="1" applyBorder="1" applyAlignment="1">
      <alignment horizontal="center" vertical="center" textRotation="255"/>
      <protection/>
    </xf>
    <xf numFmtId="0" fontId="0" fillId="0" borderId="126" xfId="62" applyFont="1" applyBorder="1" applyAlignment="1">
      <alignment horizontal="center" vertical="center" textRotation="255"/>
      <protection/>
    </xf>
    <xf numFmtId="0" fontId="0" fillId="0" borderId="61" xfId="62" applyFont="1" applyBorder="1" applyAlignment="1">
      <alignment horizontal="center" vertical="center" textRotation="255"/>
      <protection/>
    </xf>
    <xf numFmtId="0" fontId="27" fillId="0" borderId="127" xfId="62" applyFont="1" applyBorder="1" applyAlignment="1">
      <alignment horizontal="center" vertical="center" wrapText="1"/>
      <protection/>
    </xf>
    <xf numFmtId="0" fontId="27" fillId="0" borderId="126" xfId="62" applyFont="1" applyBorder="1" applyAlignment="1">
      <alignment horizontal="center" vertical="center" wrapText="1"/>
      <protection/>
    </xf>
    <xf numFmtId="0" fontId="27" fillId="0" borderId="61" xfId="62" applyFont="1" applyBorder="1" applyAlignment="1">
      <alignment horizontal="center" vertical="center" wrapText="1"/>
      <protection/>
    </xf>
    <xf numFmtId="0" fontId="0" fillId="0" borderId="126" xfId="62" applyBorder="1" applyAlignment="1">
      <alignment horizontal="center" vertical="center" textRotation="255"/>
      <protection/>
    </xf>
    <xf numFmtId="0" fontId="0" fillId="0" borderId="128" xfId="62" applyFont="1" applyBorder="1" applyAlignment="1">
      <alignment horizontal="center" vertical="center" textRotation="255"/>
      <protection/>
    </xf>
    <xf numFmtId="0" fontId="31" fillId="7" borderId="11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31" fillId="21" borderId="11" xfId="0" applyFont="1" applyFill="1" applyBorder="1" applyAlignment="1">
      <alignment horizontal="center" vertical="center"/>
    </xf>
    <xf numFmtId="0" fontId="31" fillId="21" borderId="12" xfId="0" applyFont="1" applyFill="1" applyBorder="1" applyAlignment="1">
      <alignment horizontal="center" vertical="center"/>
    </xf>
    <xf numFmtId="0" fontId="31" fillId="21" borderId="13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38" fontId="31" fillId="4" borderId="129" xfId="50" applyFont="1" applyFill="1" applyBorder="1" applyAlignment="1">
      <alignment vertical="center"/>
    </xf>
    <xf numFmtId="38" fontId="31" fillId="0" borderId="130" xfId="50" applyFont="1" applyFill="1" applyBorder="1" applyAlignment="1">
      <alignment vertical="center"/>
    </xf>
    <xf numFmtId="38" fontId="31" fillId="0" borderId="131" xfId="50" applyFont="1" applyFill="1" applyBorder="1" applyAlignment="1">
      <alignment vertical="center"/>
    </xf>
    <xf numFmtId="38" fontId="31" fillId="0" borderId="132" xfId="50" applyFont="1" applyFill="1" applyBorder="1" applyAlignment="1">
      <alignment vertical="center"/>
    </xf>
    <xf numFmtId="38" fontId="31" fillId="0" borderId="133" xfId="50" applyFont="1" applyFill="1" applyBorder="1" applyAlignment="1">
      <alignment vertical="center"/>
    </xf>
    <xf numFmtId="38" fontId="31" fillId="21" borderId="134" xfId="50" applyFont="1" applyFill="1" applyBorder="1" applyAlignment="1">
      <alignment vertical="center"/>
    </xf>
    <xf numFmtId="38" fontId="31" fillId="7" borderId="134" xfId="50" applyFont="1" applyFill="1" applyBorder="1" applyAlignment="1">
      <alignment vertical="center"/>
    </xf>
    <xf numFmtId="38" fontId="31" fillId="21" borderId="135" xfId="50" applyFont="1" applyFill="1" applyBorder="1" applyAlignment="1">
      <alignment vertical="center"/>
    </xf>
  </cellXfs>
  <cellStyles count="58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ヘッダー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収支計画表（様式6-3）" xfId="62"/>
    <cellStyle name="Followed Hyperlink" xfId="63"/>
    <cellStyle name="未定義" xfId="64"/>
    <cellStyle name="良い" xfId="6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10;&#12493;&#12472;&#12513;&#12531;&#12488;&#20107;&#26989;&#26412;&#37096;\PROJECT\tokyoto_gan%20kansen\PRESE\04syuusi_keikaku\PROJECT\KOCHI_KN\H12\Aki_1226\H12,13&#20104;&#282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KO\TAKANO\shojiro\&#65399;&#65403;&#65394;\NO-04\&#65404;&#65432;&#65390;&#65395;\&#32102;&#19982;&#20869;&#3537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KO\TAKANO\shojiro\M-data\&#27969;&#20986;PT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KO\TAKANO\shojiro\M-data\&#65404;&#65389;&#65395;&#65404;&#65401;&#65394;&#65398;&#65400;\&#27969;&#20986;PT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0476;&#21335;&#20013;&#26680;&#30149;&#38498;\04-&#26449;&#30000;&#22269;&#20445;&#30149;&#38498;&#21454;&#25903;&#35336;&#30011;\1999-09-09(100&#24202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JECT\JYUSOU97\SHUUSHI\KEIKAKU\&#21454;&#25903;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GANKEN\SHUUSHI\keikaku\&#20182;&#30149;&#38498;&#12398;&#35386;&#30274;&#21454;&#20837;&#21336;&#2038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JECT\NAGOYA99\ETC\&#20154;&#21475;&#21205;&#2490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10;&#12493;&#12472;&#12513;&#12531;&#12488;&#20107;&#26989;&#26412;&#37096;\01&#23455;&#26045;&#26989;&#21209;\&#24859;&#23195;&#30476;&#31435;&#20013;&#22830;&#30149;&#38498;\&#21454;&#25903;&#35336;&#30011;\&#12471;&#12511;&#12517;&#12524;&#12540;&#12471;&#12519;&#12531;(&#26032;&#35215;&#31227;&#36578;&#65289;&#26368;&#26032;&#65288;&#26356;&#26032;&#65289;_050317-&#65321;&#65315;&#65333;hk\&#65404;&#65424;&#65389;&#65434;&#65392;&#65404;&#65390;&#65437;(&#26032;&#35215;&#31227;&#36578;&#65289;&#26368;&#26032;&#65288;&#26356;&#26032;&#65289;_050318-&#65321;&#65315;&#65333;hk&#9312;-&#6530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10;&#12493;&#12472;&#12513;&#12531;&#12488;&#20107;&#26989;&#26412;&#37096;\WINDOWS\Temporary%20Internet%20Files\Content.IE5\RM0Y0N1F\&#12525;&#12540;&#12531;&#35336;&#30011;&#2636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\data1\WORK\&#25991;&#26360;\&#26085;&#24120;\&#26989;&#21209;\&#36817;&#27743;&#20843;&#24161;\&#26989;&#21209;\&#20107;&#26989;&#21454;&#25903;1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10;&#12493;&#12472;&#12513;&#12531;&#12488;&#20107;&#26989;&#26412;&#37096;\PROJECT\tokyoto_gan%20kansen\PRESE\04syuusi_keikaku\PROJECT\KOCHI_KN\H12\Aki_Kabetu\&#23433;&#33464;Z1_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RISV01\&#35519;&#26619;&#23616;\&#35519;&#26619;&#31532;&#65298;&#37096;\H12&#24180;&#24230;&#35519;&#26619;\2244%20&#36817;&#27743;&#20843;&#24161;&#65328;&#65318;&#65321;\VFM\010305\&#20107;&#26989;&#21454;&#25903;11-a-5&#12539;PFI0215&#25552;&#20986;&#12539;&#25913;&#931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0-01\a\01&#23455;&#26045;&#26989;&#21209;\&#21476;&#24029;&#24066;&#31435;&#30149;&#38498;\&#9733;&#26032;&#30149;&#38498;&#24314;&#35373;\&#36001;&#28304;&#12539;&#21454;&#25903;\&#20767;&#36996;&#20491;&#34920;&#2608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t1\&#12510;&#12493;&#12472;&#12513;&#12531;&#12488;&#20107;&#26989;&#26412;&#37096;\PROJECT\tokyoto_tama_shouni\&#35373;&#23450;&#29992;&#20837;&#38498;&#22806;&#26469;&#24739;&#32773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97MIYAGI\&#65399;&#65403;&#65394;\NO-05\&#65404;&#65432;&#65390;&#65395;\&#32102;&#19982;&#20869;&#353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hojiro\M-data\Boo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EC_SERVER\VOL3\PROJECT\97MIYAGI\MIYAGI\&#27969;&#20986;P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hojiro\M-data\&#27969;&#20986;PT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hojiro\M-data\&#65404;&#65389;&#65395;&#65404;&#65401;&#65394;&#65398;&#65400;\&#27969;&#20986;PT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KO\TAKANO\shojiro\M-data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院患者数実績"/>
      <sheetName val="外来患者数実績"/>
      <sheetName val="患者数P"/>
      <sheetName val="患者数P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収支-有診"/>
      <sheetName val="収支-老健"/>
      <sheetName val="繰入計算"/>
      <sheetName val="算定-有診"/>
      <sheetName val="算定-老健"/>
      <sheetName val="DB職員配置"/>
      <sheetName val="DB事業費"/>
      <sheetName val="DB起債償還"/>
      <sheetName val="まとめ"/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基本ﾃﾞｰﾀ"/>
      <sheetName val="患者数"/>
      <sheetName val="単価"/>
      <sheetName val="診療収入"/>
      <sheetName val="室料差額"/>
      <sheetName val="その他医業収益"/>
      <sheetName val="医業収益"/>
      <sheetName val="医業外収益"/>
      <sheetName val="職員給与費"/>
      <sheetName val="材料費"/>
      <sheetName val="経費"/>
      <sheetName val="減価償却費"/>
      <sheetName val="資産減耗費"/>
      <sheetName val="研究研修費"/>
      <sheetName val="医業費用"/>
      <sheetName val="医業外費用"/>
      <sheetName val="収益明細"/>
      <sheetName val="費用明細"/>
      <sheetName val="損益計算書"/>
      <sheetName val="収支"/>
      <sheetName val="十三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診療収入単価"/>
      <sheetName val="診療単価調査（自治体病院）"/>
      <sheetName val="公私連盟（総数）"/>
      <sheetName val="公私連盟 (自治体)"/>
      <sheetName val="公私連盟 (都道府県・指定都市)"/>
      <sheetName val="公私連盟 (市町村)"/>
      <sheetName val="公私連盟 (その他公的)"/>
      <sheetName val="公私連盟 (私的）"/>
      <sheetName val="公私連盟 (公益・社会福祉法人）"/>
      <sheetName val="公私連盟 (医療法人）"/>
      <sheetName val="公私連盟 (大学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名古屋市"/>
      <sheetName val="名古屋市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算定根拠_収益_"/>
      <sheetName val="算定根拠_費用_"/>
      <sheetName val="入院単価"/>
      <sheetName val="外来単価"/>
      <sheetName val="ＩＣＵ等入院加算"/>
      <sheetName val="手術加算①"/>
      <sheetName val="アンギオ"/>
      <sheetName val="内視鏡"/>
      <sheetName val="プレイルーム"/>
      <sheetName val="職員数_設定"/>
      <sheetName val="職員数・臨時設定"/>
      <sheetName val="修繕費"/>
      <sheetName val="事業費"/>
      <sheetName val="減価償却費"/>
      <sheetName val="整備事業_償還_３０年（2.3）"/>
      <sheetName val="整備事業_償還_5年（2.3）"/>
      <sheetName val="一般負担金比較"/>
      <sheetName val="一般負担金ｸﾞﾗﾌ"/>
      <sheetName val="直営病院収支"/>
      <sheetName val="_収支計画要約（三分の二）"/>
      <sheetName val="その他資料"/>
      <sheetName val="付属資料"/>
      <sheetName val="_収支計画要約（二分の一）"/>
      <sheetName val="短期滞在手術資料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ﾕｰｻﾞｰ設定"/>
      <sheetName val="ﾛｰﾝのﾃﾞｰﾀ"/>
      <sheetName val="ﾛｰﾝ返済表"/>
      <sheetName val="ﾛｰﾝ返済ｸﾞﾗﾌ"/>
      <sheetName val="Macros"/>
      <sheetName val="Lock"/>
      <sheetName val="ChgLoan"/>
    </sheetNames>
    <sheetDataSet>
      <sheetData sheetId="1">
        <row r="16">
          <cell r="F16">
            <v>22453200</v>
          </cell>
          <cell r="I16">
            <v>0.019</v>
          </cell>
        </row>
        <row r="18">
          <cell r="I18">
            <v>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収支損益"/>
      <sheetName val="健診業務"/>
    </sheetNames>
    <sheetDataSet>
      <sheetData sheetId="0">
        <row r="67">
          <cell r="N67">
            <v>148000</v>
          </cell>
        </row>
        <row r="68">
          <cell r="Z68">
            <v>0</v>
          </cell>
        </row>
        <row r="69">
          <cell r="S69">
            <v>200000</v>
          </cell>
        </row>
        <row r="117">
          <cell r="W117">
            <v>3699472.9720000005</v>
          </cell>
        </row>
      </sheetData>
      <sheetData sheetId="1">
        <row r="6">
          <cell r="C6" t="str">
            <v>資料３４　健診者等の推移</v>
          </cell>
        </row>
        <row r="7">
          <cell r="C7" t="str">
            <v>　　　　区分</v>
          </cell>
          <cell r="D7" t="str">
            <v> 昭和６３年度</v>
          </cell>
          <cell r="E7" t="str">
            <v> 平成元年度</v>
          </cell>
          <cell r="H7" t="str">
            <v> 平成２年度</v>
          </cell>
          <cell r="K7" t="str">
            <v> 平成３年度</v>
          </cell>
          <cell r="N7" t="str">
            <v> 平成４年度</v>
          </cell>
        </row>
        <row r="8">
          <cell r="C8" t="str">
            <v>　</v>
          </cell>
          <cell r="E8" t="str">
            <v>件数</v>
          </cell>
          <cell r="F8" t="str">
            <v>金額</v>
          </cell>
          <cell r="G8" t="str">
            <v>単価</v>
          </cell>
          <cell r="H8" t="str">
            <v>件数</v>
          </cell>
          <cell r="I8" t="str">
            <v>金額</v>
          </cell>
          <cell r="J8" t="str">
            <v>単価</v>
          </cell>
          <cell r="K8" t="str">
            <v>件数</v>
          </cell>
          <cell r="L8" t="str">
            <v>金額</v>
          </cell>
          <cell r="M8" t="str">
            <v>単価</v>
          </cell>
          <cell r="N8" t="str">
            <v>件数</v>
          </cell>
        </row>
        <row r="9">
          <cell r="C9" t="str">
            <v> 集団検診</v>
          </cell>
        </row>
        <row r="10">
          <cell r="C10" t="str">
            <v>　老人健診（基本健康診査）</v>
          </cell>
          <cell r="D10">
            <v>502</v>
          </cell>
          <cell r="E10">
            <v>715</v>
          </cell>
          <cell r="F10">
            <v>6670990</v>
          </cell>
          <cell r="G10">
            <v>9330.055944055945</v>
          </cell>
          <cell r="H10">
            <v>786</v>
          </cell>
          <cell r="I10">
            <v>7618817</v>
          </cell>
          <cell r="J10">
            <v>9693.151399491095</v>
          </cell>
          <cell r="K10">
            <v>643</v>
          </cell>
          <cell r="L10">
            <v>6292166</v>
          </cell>
          <cell r="M10">
            <v>9785.639191290824</v>
          </cell>
          <cell r="N10">
            <v>619</v>
          </cell>
        </row>
        <row r="11">
          <cell r="C11" t="str">
            <v>　国保被保険者健診</v>
          </cell>
          <cell r="D11">
            <v>110</v>
          </cell>
          <cell r="E11">
            <v>130</v>
          </cell>
          <cell r="F11">
            <v>2597050</v>
          </cell>
          <cell r="G11">
            <v>19977.30769230769</v>
          </cell>
          <cell r="H11">
            <v>96</v>
          </cell>
          <cell r="I11">
            <v>1944210</v>
          </cell>
          <cell r="J11">
            <v>20252.1875</v>
          </cell>
          <cell r="K11">
            <v>107</v>
          </cell>
          <cell r="L11">
            <v>2167940</v>
          </cell>
          <cell r="M11">
            <v>20261.1214953271</v>
          </cell>
          <cell r="N11">
            <v>101</v>
          </cell>
        </row>
        <row r="12">
          <cell r="C12" t="str">
            <v>　医師国保健診</v>
          </cell>
          <cell r="E12">
            <v>37</v>
          </cell>
          <cell r="F12">
            <v>1127420</v>
          </cell>
          <cell r="G12">
            <v>30470.81081081081</v>
          </cell>
          <cell r="H12">
            <v>40</v>
          </cell>
          <cell r="I12">
            <v>1222050</v>
          </cell>
          <cell r="J12">
            <v>30551.25</v>
          </cell>
          <cell r="K12">
            <v>41</v>
          </cell>
          <cell r="L12">
            <v>1255010</v>
          </cell>
          <cell r="M12">
            <v>30610</v>
          </cell>
          <cell r="N12">
            <v>37</v>
          </cell>
        </row>
        <row r="13">
          <cell r="C13" t="str">
            <v>　被爆者健診</v>
          </cell>
          <cell r="D13">
            <v>37</v>
          </cell>
          <cell r="E13">
            <v>39</v>
          </cell>
          <cell r="F13">
            <v>309128</v>
          </cell>
          <cell r="G13">
            <v>7926.358974358975</v>
          </cell>
          <cell r="H13">
            <v>33</v>
          </cell>
          <cell r="I13">
            <v>250652</v>
          </cell>
          <cell r="J13">
            <v>7595.515151515152</v>
          </cell>
          <cell r="K13">
            <v>27</v>
          </cell>
          <cell r="L13">
            <v>214209</v>
          </cell>
          <cell r="M13">
            <v>7933.666666666667</v>
          </cell>
          <cell r="N13">
            <v>34</v>
          </cell>
        </row>
        <row r="14">
          <cell r="C14" t="str">
            <v>　市職員健診</v>
          </cell>
          <cell r="D14">
            <v>5873</v>
          </cell>
          <cell r="E14">
            <v>3897</v>
          </cell>
          <cell r="F14">
            <v>21906480</v>
          </cell>
          <cell r="G14">
            <v>5621.370284834488</v>
          </cell>
          <cell r="H14">
            <v>3239</v>
          </cell>
          <cell r="I14">
            <v>21570140</v>
          </cell>
          <cell r="J14">
            <v>6659.50602037666</v>
          </cell>
          <cell r="K14">
            <v>4112</v>
          </cell>
          <cell r="L14">
            <v>23936410</v>
          </cell>
          <cell r="M14">
            <v>5821.111381322958</v>
          </cell>
          <cell r="N14">
            <v>3317</v>
          </cell>
        </row>
        <row r="15">
          <cell r="C15" t="str">
            <v>　企業健診</v>
          </cell>
          <cell r="E15">
            <v>128</v>
          </cell>
          <cell r="F15">
            <v>3394600</v>
          </cell>
          <cell r="G15">
            <v>26520.3125</v>
          </cell>
          <cell r="H15">
            <v>232</v>
          </cell>
          <cell r="I15">
            <v>4507390</v>
          </cell>
          <cell r="J15">
            <v>19428.405172413793</v>
          </cell>
          <cell r="K15">
            <v>220</v>
          </cell>
          <cell r="L15">
            <v>4379610</v>
          </cell>
          <cell r="M15">
            <v>19907.31818181818</v>
          </cell>
          <cell r="N15">
            <v>233</v>
          </cell>
        </row>
        <row r="16">
          <cell r="C16" t="str">
            <v>　児童生徒結核検診</v>
          </cell>
          <cell r="G16" t="str">
            <v> </v>
          </cell>
          <cell r="J16" t="str">
            <v> </v>
          </cell>
          <cell r="M16" t="str">
            <v> </v>
          </cell>
        </row>
        <row r="17">
          <cell r="C17" t="str">
            <v> 細菌検査（検便）</v>
          </cell>
          <cell r="D17">
            <v>1785</v>
          </cell>
          <cell r="E17">
            <v>1948</v>
          </cell>
          <cell r="F17">
            <v>6324300</v>
          </cell>
          <cell r="G17">
            <v>3246.5605749486654</v>
          </cell>
          <cell r="H17">
            <v>249</v>
          </cell>
          <cell r="I17">
            <v>659850</v>
          </cell>
          <cell r="J17">
            <v>2650</v>
          </cell>
          <cell r="M17" t="str">
            <v> </v>
          </cell>
        </row>
        <row r="18">
          <cell r="C18" t="str">
            <v> お誕生前健診</v>
          </cell>
          <cell r="D18">
            <v>188</v>
          </cell>
          <cell r="E18">
            <v>224</v>
          </cell>
          <cell r="F18">
            <v>948486</v>
          </cell>
          <cell r="G18">
            <v>4234.3125</v>
          </cell>
          <cell r="H18">
            <v>177</v>
          </cell>
          <cell r="I18">
            <v>770839</v>
          </cell>
          <cell r="J18">
            <v>4355.022598870057</v>
          </cell>
          <cell r="K18">
            <v>199</v>
          </cell>
          <cell r="L18">
            <v>892636</v>
          </cell>
          <cell r="M18">
            <v>4485.608040201005</v>
          </cell>
          <cell r="N18">
            <v>175</v>
          </cell>
        </row>
        <row r="19">
          <cell r="C19" t="str">
            <v> １才６カ月健診</v>
          </cell>
          <cell r="G19" t="str">
            <v> </v>
          </cell>
          <cell r="J19" t="str">
            <v> </v>
          </cell>
          <cell r="M19" t="str">
            <v> </v>
          </cell>
        </row>
        <row r="20">
          <cell r="C20" t="str">
            <v> 乳幼児精密健診</v>
          </cell>
          <cell r="D20">
            <v>57</v>
          </cell>
          <cell r="E20">
            <v>57</v>
          </cell>
          <cell r="F20">
            <v>160611</v>
          </cell>
          <cell r="G20">
            <v>2817.7368421052633</v>
          </cell>
          <cell r="H20">
            <v>42</v>
          </cell>
          <cell r="I20">
            <v>100956</v>
          </cell>
          <cell r="J20">
            <v>2403.714285714286</v>
          </cell>
          <cell r="K20">
            <v>28</v>
          </cell>
          <cell r="L20">
            <v>65583</v>
          </cell>
          <cell r="M20">
            <v>2342.25</v>
          </cell>
          <cell r="N20">
            <v>33</v>
          </cell>
        </row>
        <row r="21">
          <cell r="C21" t="str">
            <v> 結核管理健診</v>
          </cell>
          <cell r="D21">
            <v>4</v>
          </cell>
          <cell r="E21">
            <v>11</v>
          </cell>
          <cell r="F21">
            <v>58970</v>
          </cell>
          <cell r="G21">
            <v>5360.909090909091</v>
          </cell>
          <cell r="H21">
            <v>11</v>
          </cell>
          <cell r="I21">
            <v>67920</v>
          </cell>
          <cell r="J21">
            <v>6174.545454545455</v>
          </cell>
          <cell r="K21">
            <v>4</v>
          </cell>
          <cell r="L21">
            <v>25936</v>
          </cell>
          <cell r="M21">
            <v>6484</v>
          </cell>
          <cell r="N21">
            <v>5</v>
          </cell>
        </row>
        <row r="22">
          <cell r="C22" t="str">
            <v> 梅毒検査</v>
          </cell>
          <cell r="D22">
            <v>2</v>
          </cell>
          <cell r="E22">
            <v>0</v>
          </cell>
          <cell r="G22" t="str">
            <v> </v>
          </cell>
          <cell r="H22">
            <v>0</v>
          </cell>
          <cell r="J22" t="str">
            <v> </v>
          </cell>
          <cell r="K22">
            <v>0</v>
          </cell>
          <cell r="M22" t="str">
            <v> </v>
          </cell>
          <cell r="N22">
            <v>0</v>
          </cell>
        </row>
        <row r="23">
          <cell r="C23" t="str">
            <v> 妊婦健診(1)</v>
          </cell>
          <cell r="D23">
            <v>461</v>
          </cell>
          <cell r="E23">
            <v>408</v>
          </cell>
          <cell r="F23">
            <v>2593290</v>
          </cell>
          <cell r="G23">
            <v>6356.10294117647</v>
          </cell>
          <cell r="H23">
            <v>432</v>
          </cell>
          <cell r="I23">
            <v>2827440</v>
          </cell>
          <cell r="J23">
            <v>6545</v>
          </cell>
          <cell r="K23">
            <v>456</v>
          </cell>
          <cell r="L23">
            <v>3031168</v>
          </cell>
          <cell r="M23">
            <v>6647.298245614035</v>
          </cell>
          <cell r="N23">
            <v>408</v>
          </cell>
        </row>
        <row r="24">
          <cell r="C24" t="str">
            <v> 妊婦健診(2)</v>
          </cell>
          <cell r="G24" t="str">
            <v> </v>
          </cell>
          <cell r="J24" t="str">
            <v> </v>
          </cell>
          <cell r="M24" t="str">
            <v> </v>
          </cell>
        </row>
        <row r="25">
          <cell r="C25" t="str">
            <v> 妊婦ＨＢs抗原検査</v>
          </cell>
          <cell r="D25">
            <v>461</v>
          </cell>
          <cell r="E25">
            <v>408</v>
          </cell>
          <cell r="F25">
            <v>472665</v>
          </cell>
          <cell r="G25">
            <v>1158.4926470588234</v>
          </cell>
          <cell r="H25">
            <v>432</v>
          </cell>
          <cell r="I25">
            <v>496800</v>
          </cell>
          <cell r="J25">
            <v>1150</v>
          </cell>
          <cell r="K25">
            <v>456</v>
          </cell>
          <cell r="L25">
            <v>532492</v>
          </cell>
          <cell r="M25">
            <v>1167.7456140350878</v>
          </cell>
          <cell r="N25">
            <v>408</v>
          </cell>
        </row>
        <row r="26">
          <cell r="C26" t="str">
            <v> 妊婦ＨＢe抗原検査</v>
          </cell>
          <cell r="D26">
            <v>11</v>
          </cell>
          <cell r="E26">
            <v>9</v>
          </cell>
          <cell r="F26">
            <v>62590</v>
          </cell>
          <cell r="G26">
            <v>6954.444444444444</v>
          </cell>
          <cell r="H26">
            <v>11</v>
          </cell>
          <cell r="I26">
            <v>64230</v>
          </cell>
          <cell r="J26">
            <v>5839.090909090909</v>
          </cell>
          <cell r="K26">
            <v>3</v>
          </cell>
          <cell r="L26">
            <v>16290</v>
          </cell>
          <cell r="M26">
            <v>5430</v>
          </cell>
          <cell r="N26">
            <v>7</v>
          </cell>
        </row>
        <row r="27">
          <cell r="C27" t="str">
            <v> Ｂ型肝炎事業</v>
          </cell>
          <cell r="G27" t="str">
            <v> </v>
          </cell>
          <cell r="J27" t="str">
            <v> </v>
          </cell>
          <cell r="M27" t="str">
            <v> </v>
          </cell>
        </row>
        <row r="28">
          <cell r="C28" t="str">
            <v> 産婦健診</v>
          </cell>
          <cell r="D28">
            <v>44</v>
          </cell>
          <cell r="E28">
            <v>36</v>
          </cell>
          <cell r="F28">
            <v>152449</v>
          </cell>
          <cell r="G28">
            <v>4234.694444444444</v>
          </cell>
          <cell r="H28">
            <v>40</v>
          </cell>
          <cell r="I28">
            <v>174560</v>
          </cell>
          <cell r="J28">
            <v>4364</v>
          </cell>
          <cell r="K28">
            <v>38</v>
          </cell>
          <cell r="L28">
            <v>168340</v>
          </cell>
          <cell r="M28">
            <v>4430</v>
          </cell>
          <cell r="N28">
            <v>26</v>
          </cell>
        </row>
        <row r="29">
          <cell r="C29" t="str">
            <v> ガン精密検査連絡手数料</v>
          </cell>
          <cell r="G29" t="str">
            <v> </v>
          </cell>
          <cell r="J29" t="str">
            <v> </v>
          </cell>
          <cell r="M29" t="str">
            <v> </v>
          </cell>
        </row>
        <row r="30">
          <cell r="C30" t="str">
            <v> 予防接種</v>
          </cell>
          <cell r="D30">
            <v>116</v>
          </cell>
          <cell r="E30">
            <v>95</v>
          </cell>
          <cell r="F30">
            <v>439100</v>
          </cell>
          <cell r="G30">
            <v>4622.105263157895</v>
          </cell>
          <cell r="H30">
            <v>265</v>
          </cell>
          <cell r="I30">
            <v>1154900</v>
          </cell>
          <cell r="J30">
            <v>4358.11320754717</v>
          </cell>
          <cell r="K30">
            <v>257</v>
          </cell>
          <cell r="L30">
            <v>1158389</v>
          </cell>
          <cell r="M30">
            <v>4507.3501945525295</v>
          </cell>
          <cell r="N30">
            <v>277</v>
          </cell>
        </row>
        <row r="31">
          <cell r="C31" t="str">
            <v> 産業医</v>
          </cell>
        </row>
        <row r="32">
          <cell r="C32" t="str">
            <v> その他</v>
          </cell>
          <cell r="F32">
            <v>1927259</v>
          </cell>
          <cell r="I32">
            <v>1122776</v>
          </cell>
          <cell r="L32">
            <v>1054299</v>
          </cell>
        </row>
        <row r="33">
          <cell r="C33" t="str">
            <v>  小計</v>
          </cell>
          <cell r="D33">
            <v>9535</v>
          </cell>
          <cell r="E33">
            <v>8142</v>
          </cell>
          <cell r="F33">
            <v>49145388</v>
          </cell>
          <cell r="G33">
            <v>6036.033898305085</v>
          </cell>
          <cell r="H33">
            <v>6085</v>
          </cell>
          <cell r="I33">
            <v>44553530</v>
          </cell>
          <cell r="J33">
            <v>7321.861955628595</v>
          </cell>
          <cell r="K33">
            <v>6591</v>
          </cell>
          <cell r="L33">
            <v>45190478</v>
          </cell>
          <cell r="M33">
            <v>6856.391746320741</v>
          </cell>
          <cell r="N33">
            <v>5680</v>
          </cell>
        </row>
        <row r="34">
          <cell r="C34" t="str">
            <v> 人間ドック</v>
          </cell>
          <cell r="D34">
            <v>158</v>
          </cell>
          <cell r="E34">
            <v>331</v>
          </cell>
          <cell r="F34">
            <v>14308000</v>
          </cell>
          <cell r="G34">
            <v>43226.58610271903</v>
          </cell>
          <cell r="H34">
            <v>390</v>
          </cell>
          <cell r="I34">
            <v>16880000</v>
          </cell>
          <cell r="J34">
            <v>43282.05128205128</v>
          </cell>
          <cell r="K34">
            <v>402</v>
          </cell>
          <cell r="L34">
            <v>17321000</v>
          </cell>
          <cell r="M34">
            <v>43087.064676616916</v>
          </cell>
          <cell r="N34">
            <v>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説明"/>
      <sheetName val="Ｚ用"/>
      <sheetName val="各科ｸﾞﾗﾌ"/>
      <sheetName val="数値表"/>
      <sheetName val="内科"/>
      <sheetName val="小児"/>
      <sheetName val="外科"/>
      <sheetName val="整形外科"/>
      <sheetName val="脳神経"/>
      <sheetName val="皮膚"/>
      <sheetName val="泌尿器"/>
      <sheetName val="産婦人"/>
      <sheetName val="眼科"/>
      <sheetName val="耳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事業費・財源"/>
      <sheetName val="事業費内訳"/>
      <sheetName val="建築改修・減価償却費 "/>
      <sheetName val="設備改修・減価償却費 "/>
      <sheetName val="医療機器・減価償却費"/>
      <sheetName val="既存起債"/>
      <sheetName val="起債"/>
      <sheetName val="設計費"/>
      <sheetName val="設定条件"/>
      <sheetName val="設定"/>
      <sheetName val="収支損益"/>
      <sheetName val="収支要約"/>
      <sheetName val="Sheet3"/>
      <sheetName val="Sheet1"/>
      <sheetName val="職員数②"/>
      <sheetName val="国県補助"/>
      <sheetName val="人件費"/>
      <sheetName val="委託料"/>
    </sheetNames>
    <sheetDataSet>
      <sheetData sheetId="11">
        <row r="67">
          <cell r="N67">
            <v>148000</v>
          </cell>
        </row>
        <row r="160">
          <cell r="W160">
            <v>0</v>
          </cell>
        </row>
        <row r="509">
          <cell r="G509" t="str">
            <v>病院事業費用</v>
          </cell>
        </row>
        <row r="510">
          <cell r="G510" t="str">
            <v>1.医業費用</v>
          </cell>
        </row>
        <row r="512">
          <cell r="G512" t="str">
            <v>1.4減価償却費・継続分</v>
          </cell>
        </row>
        <row r="514">
          <cell r="G514" t="str">
            <v>　減価償却費・継続分</v>
          </cell>
          <cell r="H514">
            <v>251024371</v>
          </cell>
        </row>
        <row r="517">
          <cell r="G517" t="str">
            <v>　減価償却費・新病院</v>
          </cell>
          <cell r="H517" t="str">
            <v> </v>
          </cell>
          <cell r="I517" t="str">
            <v> </v>
          </cell>
        </row>
        <row r="526">
          <cell r="G526" t="str">
            <v>    駐車場</v>
          </cell>
        </row>
        <row r="527">
          <cell r="I527" t="str">
            <v> </v>
          </cell>
        </row>
        <row r="530">
          <cell r="G530" t="str">
            <v>1.5資産減耗費</v>
          </cell>
        </row>
        <row r="531">
          <cell r="G531" t="str">
            <v>     残存価格</v>
          </cell>
          <cell r="H531">
            <v>518645100</v>
          </cell>
        </row>
        <row r="532">
          <cell r="G532" t="str">
            <v>　　　解体費用</v>
          </cell>
          <cell r="H532">
            <v>12907</v>
          </cell>
        </row>
        <row r="535">
          <cell r="G535" t="str">
            <v>1.6研究研修費</v>
          </cell>
        </row>
        <row r="536">
          <cell r="G536" t="str">
            <v>   対医業収益比（繰り入れ金から）</v>
          </cell>
          <cell r="H536">
            <v>0</v>
          </cell>
          <cell r="I536" t="str">
            <v> </v>
          </cell>
        </row>
        <row r="537">
          <cell r="G537" t="str">
            <v>2.医業外費用</v>
          </cell>
        </row>
        <row r="540">
          <cell r="G540" t="str">
            <v>　企業債</v>
          </cell>
        </row>
        <row r="541">
          <cell r="G541" t="str">
            <v>　　企業債・継続分</v>
          </cell>
        </row>
        <row r="542">
          <cell r="G542" t="str">
            <v>　　企業債・新病院分</v>
          </cell>
        </row>
        <row r="543">
          <cell r="G543" t="str">
            <v>　建設改良費</v>
          </cell>
        </row>
        <row r="544">
          <cell r="G544" t="str">
            <v>　　建設改良費・継続分</v>
          </cell>
        </row>
        <row r="545">
          <cell r="G545" t="str">
            <v>　　建設改良費・新病院分</v>
          </cell>
        </row>
        <row r="548">
          <cell r="H548" t="str">
            <v>平成６年度（決算額）</v>
          </cell>
        </row>
        <row r="549">
          <cell r="H549" t="str">
            <v>　</v>
          </cell>
        </row>
        <row r="550">
          <cell r="G550" t="str">
            <v>2.2患者外給食材料費</v>
          </cell>
        </row>
        <row r="551">
          <cell r="G551" t="str">
            <v>2.3繰延べ勘定償却</v>
          </cell>
        </row>
        <row r="552">
          <cell r="G552" t="str">
            <v>    繰り延べ　　</v>
          </cell>
          <cell r="I552" t="str">
            <v> </v>
          </cell>
        </row>
        <row r="553">
          <cell r="G553" t="str">
            <v>      繰り延べ・Ⅰ期　　</v>
          </cell>
          <cell r="H553" t="str">
            <v>定額</v>
          </cell>
          <cell r="I553">
            <v>5</v>
          </cell>
        </row>
        <row r="554">
          <cell r="G554" t="str">
            <v>      繰り延べ・Ⅱ期　　</v>
          </cell>
          <cell r="H554" t="str">
            <v>定額</v>
          </cell>
          <cell r="I554">
            <v>5</v>
          </cell>
        </row>
        <row r="555">
          <cell r="G555" t="str">
            <v>      繰り延べ・Ⅲ期　　</v>
          </cell>
          <cell r="H555" t="str">
            <v>定額</v>
          </cell>
          <cell r="I555">
            <v>5</v>
          </cell>
        </row>
        <row r="556">
          <cell r="G556" t="str">
            <v> </v>
          </cell>
          <cell r="I556" t="str">
            <v> </v>
          </cell>
        </row>
        <row r="557">
          <cell r="G557" t="str">
            <v> </v>
          </cell>
          <cell r="I557" t="str">
            <v> </v>
          </cell>
        </row>
        <row r="558">
          <cell r="G558" t="str">
            <v>2.4雑損失</v>
          </cell>
          <cell r="H558" t="str">
            <v>　</v>
          </cell>
        </row>
        <row r="560">
          <cell r="G560" t="str">
            <v>3.特別損失</v>
          </cell>
        </row>
        <row r="561">
          <cell r="G561" t="str">
            <v>3.1固定資産売却損</v>
          </cell>
        </row>
        <row r="562">
          <cell r="G562" t="str">
            <v>3.2過年度損益修正損</v>
          </cell>
        </row>
        <row r="564">
          <cell r="G564" t="str">
            <v>延べ面積（㎡）</v>
          </cell>
          <cell r="H564">
            <v>13221.26</v>
          </cell>
          <cell r="I564" t="str">
            <v> </v>
          </cell>
        </row>
        <row r="565">
          <cell r="G565" t="str">
            <v>　既存</v>
          </cell>
          <cell r="H565">
            <v>13221.26</v>
          </cell>
        </row>
        <row r="566">
          <cell r="G566" t="str">
            <v>　　改修</v>
          </cell>
          <cell r="H566">
            <v>0</v>
          </cell>
        </row>
        <row r="567">
          <cell r="G567" t="str">
            <v>　　未利用</v>
          </cell>
        </row>
        <row r="568">
          <cell r="G568" t="str">
            <v>　増築</v>
          </cell>
          <cell r="H568">
            <v>0</v>
          </cell>
        </row>
        <row r="570">
          <cell r="G570" t="str">
            <v>１床当たり面積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現_償還個表"/>
      <sheetName val="償還個表機器"/>
      <sheetName val="償還個表本体"/>
      <sheetName val="償還"/>
      <sheetName val="Sheet1"/>
      <sheetName val="現_償還個表・鳴子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府中"/>
      <sheetName val="豊島"/>
      <sheetName val="３病院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比率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4_1_3"/>
      <sheetName val="Q4_1_4"/>
      <sheetName val="300_入院Pt"/>
      <sheetName val="Q4_2_3"/>
      <sheetName val="Q4_2_4"/>
      <sheetName val="300_外来Pt"/>
      <sheetName val="Q4_1_6"/>
      <sheetName val="Q4_1_7"/>
      <sheetName val="新生物_入院Pt"/>
      <sheetName val="Q4_2_6"/>
      <sheetName val="Q4_2_7"/>
      <sheetName val="新生物_外来Pt"/>
      <sheetName val="新入院Pt "/>
      <sheetName val="新外来Pt"/>
    </sheetNames>
    <sheetDataSet>
      <sheetData sheetId="9">
        <row r="1">
          <cell r="C1" t="str">
            <v>傷病小分類ｺｰﾄﾞ</v>
          </cell>
          <cell r="D1" t="str">
            <v>傷病小分類</v>
          </cell>
          <cell r="E1" t="str">
            <v>値</v>
          </cell>
        </row>
        <row r="2">
          <cell r="C2" t="str">
            <v>059</v>
          </cell>
          <cell r="D2" t="str">
            <v>口唇、口腔及び咽頭の悪性新生物</v>
          </cell>
          <cell r="E2">
            <v>0</v>
          </cell>
        </row>
        <row r="3">
          <cell r="C3" t="str">
            <v>060</v>
          </cell>
          <cell r="D3" t="str">
            <v>食道の悪性新生物</v>
          </cell>
          <cell r="E3">
            <v>2</v>
          </cell>
        </row>
        <row r="4">
          <cell r="C4" t="str">
            <v>061</v>
          </cell>
          <cell r="D4" t="str">
            <v>胃の悪性新生物</v>
          </cell>
          <cell r="E4">
            <v>16</v>
          </cell>
        </row>
        <row r="5">
          <cell r="C5" t="str">
            <v>062</v>
          </cell>
          <cell r="D5" t="str">
            <v>小腸及び十二指腸の悪性新生物</v>
          </cell>
          <cell r="E5">
            <v>0</v>
          </cell>
        </row>
        <row r="6">
          <cell r="C6" t="str">
            <v>063</v>
          </cell>
          <cell r="D6" t="str">
            <v>結腸の悪性新生物</v>
          </cell>
          <cell r="E6">
            <v>6</v>
          </cell>
        </row>
        <row r="7">
          <cell r="C7" t="str">
            <v>064</v>
          </cell>
          <cell r="D7" t="str">
            <v>直腸､直腸Ｓ状結腸移行部及び肛門の悪性新生物</v>
          </cell>
          <cell r="E7">
            <v>5</v>
          </cell>
        </row>
        <row r="8">
          <cell r="C8" t="str">
            <v>065</v>
          </cell>
          <cell r="D8" t="str">
            <v>肝及び肝内胆管の悪性新生物</v>
          </cell>
          <cell r="E8">
            <v>2</v>
          </cell>
        </row>
        <row r="9">
          <cell r="C9" t="str">
            <v>066</v>
          </cell>
          <cell r="D9" t="str">
            <v>胆のう及び胆外胆管の悪性新生物</v>
          </cell>
          <cell r="E9">
            <v>2</v>
          </cell>
        </row>
        <row r="10">
          <cell r="C10" t="str">
            <v>067</v>
          </cell>
          <cell r="D10" t="str">
            <v>膵の悪性新生物</v>
          </cell>
          <cell r="E10">
            <v>1</v>
          </cell>
        </row>
        <row r="11">
          <cell r="C11" t="str">
            <v>068</v>
          </cell>
          <cell r="D11" t="str">
            <v>その他の消化器及び腹膜の悪性新生物</v>
          </cell>
          <cell r="E11">
            <v>0</v>
          </cell>
        </row>
        <row r="12">
          <cell r="C12" t="str">
            <v>069</v>
          </cell>
          <cell r="D12" t="str">
            <v>喉頭の悪性新生物</v>
          </cell>
          <cell r="E12">
            <v>0</v>
          </cell>
        </row>
        <row r="13">
          <cell r="C13" t="str">
            <v>070</v>
          </cell>
          <cell r="D13" t="str">
            <v>気管、気管支及び肺の悪性新生物</v>
          </cell>
          <cell r="E13">
            <v>6</v>
          </cell>
        </row>
        <row r="14">
          <cell r="C14" t="str">
            <v>071</v>
          </cell>
          <cell r="D14" t="str">
            <v>呼吸器及び胸腔内臓器の悪性新生物</v>
          </cell>
          <cell r="E14">
            <v>0</v>
          </cell>
        </row>
        <row r="15">
          <cell r="C15" t="str">
            <v>072</v>
          </cell>
          <cell r="D15" t="str">
            <v>骨及び関節軟骨の悪性新生物</v>
          </cell>
          <cell r="E15">
            <v>0</v>
          </cell>
        </row>
        <row r="16">
          <cell r="C16" t="str">
            <v>073</v>
          </cell>
          <cell r="D16" t="str">
            <v>皮膚の悪性新生物</v>
          </cell>
          <cell r="E16">
            <v>0</v>
          </cell>
        </row>
        <row r="17">
          <cell r="C17" t="str">
            <v>074</v>
          </cell>
          <cell r="D17" t="str">
            <v>女性乳房の悪性新生物</v>
          </cell>
          <cell r="E17">
            <v>7</v>
          </cell>
        </row>
        <row r="18">
          <cell r="C18" t="str">
            <v>075</v>
          </cell>
          <cell r="D18" t="str">
            <v>結合組織及び男性乳房の悪性新生物</v>
          </cell>
          <cell r="E18">
            <v>0</v>
          </cell>
        </row>
        <row r="19">
          <cell r="C19" t="str">
            <v>076</v>
          </cell>
          <cell r="D19" t="str">
            <v>子宮頸の悪性新生物</v>
          </cell>
          <cell r="E19">
            <v>2</v>
          </cell>
        </row>
        <row r="20">
          <cell r="C20" t="str">
            <v>077</v>
          </cell>
          <cell r="D20" t="str">
            <v>その他の子宮の悪性新生物</v>
          </cell>
          <cell r="E20">
            <v>2</v>
          </cell>
        </row>
        <row r="21">
          <cell r="C21" t="str">
            <v>078</v>
          </cell>
          <cell r="D21" t="str">
            <v>その他の女性生殖器の悪性新生物</v>
          </cell>
          <cell r="E21">
            <v>3</v>
          </cell>
        </row>
        <row r="22">
          <cell r="C22" t="str">
            <v>079</v>
          </cell>
          <cell r="D22" t="str">
            <v>前立線の悪性新生物</v>
          </cell>
          <cell r="E22">
            <v>7</v>
          </cell>
        </row>
        <row r="23">
          <cell r="C23" t="str">
            <v>080</v>
          </cell>
          <cell r="D23" t="str">
            <v>膀胱の悪性新生物</v>
          </cell>
          <cell r="E23">
            <v>3</v>
          </cell>
        </row>
        <row r="24">
          <cell r="C24" t="str">
            <v>081</v>
          </cell>
          <cell r="D24" t="str">
            <v>腎及び腎盂の悪性新生物</v>
          </cell>
          <cell r="E24">
            <v>1</v>
          </cell>
        </row>
        <row r="25">
          <cell r="C25" t="str">
            <v>082</v>
          </cell>
          <cell r="D25" t="str">
            <v>その他の泌尿生殖器の悪性新生物</v>
          </cell>
          <cell r="E25">
            <v>0</v>
          </cell>
        </row>
        <row r="26">
          <cell r="C26" t="str">
            <v>083</v>
          </cell>
          <cell r="D26" t="str">
            <v>脳の悪性新生物</v>
          </cell>
          <cell r="E26">
            <v>0</v>
          </cell>
        </row>
        <row r="27">
          <cell r="C27" t="str">
            <v>084</v>
          </cell>
          <cell r="D27" t="str">
            <v>その他及び部位不明の悪性新生物</v>
          </cell>
          <cell r="E27">
            <v>7</v>
          </cell>
        </row>
        <row r="28">
          <cell r="C28" t="str">
            <v>085</v>
          </cell>
          <cell r="D28" t="str">
            <v>白血病</v>
          </cell>
          <cell r="E28">
            <v>1</v>
          </cell>
        </row>
        <row r="29">
          <cell r="C29" t="str">
            <v>086</v>
          </cell>
          <cell r="D29" t="str">
            <v>その他のリンパ及び造血組織の悪性新生物</v>
          </cell>
          <cell r="E29">
            <v>1</v>
          </cell>
        </row>
        <row r="30">
          <cell r="C30" t="str">
            <v>087</v>
          </cell>
          <cell r="D30" t="str">
            <v>子宮の良性新生物</v>
          </cell>
          <cell r="E30">
            <v>6</v>
          </cell>
        </row>
        <row r="31">
          <cell r="C31" t="str">
            <v>088</v>
          </cell>
          <cell r="D31" t="str">
            <v>その他の良性新生物</v>
          </cell>
          <cell r="E31">
            <v>8</v>
          </cell>
        </row>
        <row r="32">
          <cell r="C32" t="str">
            <v>089</v>
          </cell>
          <cell r="D32" t="str">
            <v>上皮内癌</v>
          </cell>
          <cell r="E32">
            <v>0</v>
          </cell>
        </row>
        <row r="33">
          <cell r="C33" t="str">
            <v>090</v>
          </cell>
          <cell r="D33" t="str">
            <v>その他及び詳細不明の新生物</v>
          </cell>
          <cell r="E33">
            <v>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比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182</v>
      </c>
      <c r="C1" s="2"/>
      <c r="D1" s="2"/>
      <c r="E1" s="2"/>
      <c r="F1" s="3"/>
      <c r="G1" s="2"/>
      <c r="I1" s="5"/>
    </row>
    <row r="3" spans="9:10" ht="13.5">
      <c r="I3" s="29" t="s">
        <v>15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163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192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17" t="s">
        <v>7</v>
      </c>
      <c r="E21" s="18" t="s">
        <v>8</v>
      </c>
      <c r="F21" s="17" t="s">
        <v>9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22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27" t="s">
        <v>226</v>
      </c>
      <c r="D23" s="27" t="s">
        <v>42</v>
      </c>
      <c r="E23" s="27" t="s">
        <v>156</v>
      </c>
      <c r="F23" s="27" t="s">
        <v>157</v>
      </c>
      <c r="G23" s="27" t="s">
        <v>158</v>
      </c>
      <c r="H23" s="26" t="s">
        <v>159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7:I7"/>
    <mergeCell ref="A8:J8"/>
    <mergeCell ref="B9:I11"/>
    <mergeCell ref="B13:C19"/>
    <mergeCell ref="D13:E13"/>
    <mergeCell ref="F13:I13"/>
    <mergeCell ref="D14:E14"/>
    <mergeCell ref="F14:I14"/>
    <mergeCell ref="D15:E15"/>
    <mergeCell ref="F15:I15"/>
    <mergeCell ref="D19:E19"/>
    <mergeCell ref="F19:I19"/>
    <mergeCell ref="D16:E16"/>
    <mergeCell ref="F16:I16"/>
    <mergeCell ref="D17:E17"/>
    <mergeCell ref="F17:I17"/>
    <mergeCell ref="D18:E18"/>
    <mergeCell ref="F18:I18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2" t="s">
        <v>190</v>
      </c>
      <c r="C1" s="2"/>
      <c r="D1" s="2"/>
      <c r="E1" s="2"/>
      <c r="F1" s="3"/>
      <c r="G1" s="2"/>
      <c r="I1" s="5"/>
    </row>
    <row r="3" spans="9:10" ht="13.5">
      <c r="I3" s="29" t="s">
        <v>15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27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191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17" t="s">
        <v>7</v>
      </c>
      <c r="E21" s="18" t="s">
        <v>8</v>
      </c>
      <c r="F21" s="17" t="s">
        <v>9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155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27" t="s">
        <v>44</v>
      </c>
      <c r="D23" s="27" t="s">
        <v>160</v>
      </c>
      <c r="E23" s="27" t="s">
        <v>161</v>
      </c>
      <c r="F23" s="27" t="s">
        <v>157</v>
      </c>
      <c r="G23" s="27"/>
      <c r="H23" s="26" t="s">
        <v>162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8:J8"/>
    <mergeCell ref="B9:I11"/>
    <mergeCell ref="F13:I13"/>
    <mergeCell ref="F15:I15"/>
    <mergeCell ref="F16:I16"/>
    <mergeCell ref="D16:E16"/>
    <mergeCell ref="D14:E14"/>
    <mergeCell ref="F14:I14"/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183</v>
      </c>
      <c r="C1" s="2"/>
      <c r="D1" s="2"/>
      <c r="E1" s="2"/>
      <c r="F1" s="3"/>
      <c r="G1" s="2"/>
      <c r="I1" s="5"/>
    </row>
    <row r="3" spans="9:10" ht="13.5">
      <c r="I3" s="29" t="s">
        <v>28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29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193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17" t="s">
        <v>7</v>
      </c>
      <c r="E21" s="18" t="s">
        <v>8</v>
      </c>
      <c r="F21" s="17" t="s">
        <v>9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21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432" t="s">
        <v>242</v>
      </c>
      <c r="D23" s="432" t="s">
        <v>243</v>
      </c>
      <c r="E23" s="432" t="s">
        <v>244</v>
      </c>
      <c r="F23" s="432" t="s">
        <v>37</v>
      </c>
      <c r="G23" s="432" t="s">
        <v>241</v>
      </c>
      <c r="H23" s="26" t="s">
        <v>227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  <mergeCell ref="F16:I16"/>
    <mergeCell ref="D16:E16"/>
    <mergeCell ref="D14:E14"/>
    <mergeCell ref="F14:I14"/>
    <mergeCell ref="A8:J8"/>
    <mergeCell ref="B9:I11"/>
    <mergeCell ref="F13:I13"/>
    <mergeCell ref="F15:I15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4" width="5.125" style="6" customWidth="1"/>
    <col min="5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184</v>
      </c>
      <c r="C1" s="2"/>
      <c r="D1" s="2"/>
      <c r="E1" s="2"/>
      <c r="F1" s="3"/>
      <c r="G1" s="2"/>
      <c r="I1" s="5"/>
    </row>
    <row r="3" spans="9:10" ht="13.5">
      <c r="I3" s="29" t="s">
        <v>28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31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194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30" t="s">
        <v>38</v>
      </c>
      <c r="E21" s="18" t="s">
        <v>39</v>
      </c>
      <c r="F21" s="17" t="s">
        <v>40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23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432" t="s">
        <v>45</v>
      </c>
      <c r="D23" s="432" t="s">
        <v>34</v>
      </c>
      <c r="E23" s="432" t="s">
        <v>41</v>
      </c>
      <c r="F23" s="432" t="s">
        <v>245</v>
      </c>
      <c r="G23" s="27"/>
      <c r="H23" s="26" t="s">
        <v>228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  <mergeCell ref="F16:I16"/>
    <mergeCell ref="D16:E16"/>
    <mergeCell ref="D14:E14"/>
    <mergeCell ref="F14:I14"/>
    <mergeCell ref="A8:J8"/>
    <mergeCell ref="B9:I11"/>
    <mergeCell ref="F13:I13"/>
    <mergeCell ref="F15:I15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4" width="5.125" style="6" customWidth="1"/>
    <col min="5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185</v>
      </c>
      <c r="C1" s="2"/>
      <c r="D1" s="2"/>
      <c r="E1" s="2"/>
      <c r="F1" s="3"/>
      <c r="G1" s="2"/>
      <c r="I1" s="5"/>
    </row>
    <row r="3" spans="9:10" ht="13.5">
      <c r="I3" s="29" t="s">
        <v>28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32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195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30" t="s">
        <v>38</v>
      </c>
      <c r="E21" s="18" t="s">
        <v>39</v>
      </c>
      <c r="F21" s="17" t="s">
        <v>40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24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432" t="s">
        <v>246</v>
      </c>
      <c r="D23" s="432" t="s">
        <v>43</v>
      </c>
      <c r="E23" s="432" t="s">
        <v>226</v>
      </c>
      <c r="F23" s="432" t="s">
        <v>245</v>
      </c>
      <c r="G23" s="432"/>
      <c r="H23" s="26" t="s">
        <v>229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8:J8"/>
    <mergeCell ref="B9:I11"/>
    <mergeCell ref="F13:I13"/>
    <mergeCell ref="F15:I15"/>
    <mergeCell ref="F16:I16"/>
    <mergeCell ref="D16:E16"/>
    <mergeCell ref="D14:E14"/>
    <mergeCell ref="F14:I14"/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5" width="4.875" style="6" customWidth="1"/>
    <col min="6" max="6" width="4.875" style="7" customWidth="1"/>
    <col min="7" max="7" width="4.875" style="6" customWidth="1"/>
    <col min="8" max="8" width="16.125" style="4" bestFit="1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186</v>
      </c>
      <c r="C1" s="2"/>
      <c r="D1" s="2"/>
      <c r="E1" s="2"/>
      <c r="F1" s="3"/>
      <c r="G1" s="2"/>
      <c r="I1" s="5"/>
    </row>
    <row r="3" spans="9:10" ht="13.5">
      <c r="I3" s="29" t="s">
        <v>28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30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196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18" customHeight="1">
      <c r="B21" s="16" t="s">
        <v>17</v>
      </c>
      <c r="C21" s="17" t="s">
        <v>18</v>
      </c>
      <c r="D21" s="17" t="s">
        <v>7</v>
      </c>
      <c r="E21" s="18" t="s">
        <v>8</v>
      </c>
      <c r="F21" s="17" t="s">
        <v>9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25</v>
      </c>
      <c r="C22" s="21"/>
      <c r="D22" s="21"/>
      <c r="E22" s="21"/>
      <c r="F22" s="21"/>
      <c r="G22" s="21"/>
      <c r="H22" s="22"/>
      <c r="I22" s="23"/>
    </row>
    <row r="23" spans="2:9" ht="39" customHeight="1">
      <c r="B23" s="24" t="s">
        <v>12</v>
      </c>
      <c r="C23" s="27" t="s">
        <v>45</v>
      </c>
      <c r="D23" s="27" t="s">
        <v>46</v>
      </c>
      <c r="E23" s="27" t="s">
        <v>36</v>
      </c>
      <c r="F23" s="27" t="s">
        <v>37</v>
      </c>
      <c r="G23" s="27" t="s">
        <v>48</v>
      </c>
      <c r="H23" s="26" t="s">
        <v>47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8:J8"/>
    <mergeCell ref="B9:I11"/>
    <mergeCell ref="F13:I13"/>
    <mergeCell ref="F15:I15"/>
    <mergeCell ref="F16:I16"/>
    <mergeCell ref="D16:E16"/>
    <mergeCell ref="D14:E14"/>
    <mergeCell ref="F14:I14"/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4.00390625" style="6" customWidth="1"/>
    <col min="3" max="3" width="3.375" style="6" bestFit="1" customWidth="1"/>
    <col min="4" max="4" width="7.875" style="6" customWidth="1"/>
    <col min="5" max="5" width="4.875" style="6" customWidth="1"/>
    <col min="6" max="6" width="4.875" style="7" customWidth="1"/>
    <col min="7" max="7" width="4.875" style="6" customWidth="1"/>
    <col min="8" max="8" width="16.125" style="4" customWidth="1"/>
    <col min="9" max="9" width="38.375" style="4" customWidth="1"/>
    <col min="10" max="10" width="1.4921875" style="6" customWidth="1"/>
    <col min="11" max="11" width="8.625" style="6" customWidth="1"/>
    <col min="12" max="16384" width="9.00390625" style="6" customWidth="1"/>
  </cols>
  <sheetData>
    <row r="1" spans="1:9" ht="13.5">
      <c r="A1" s="1"/>
      <c r="B1" s="385" t="s">
        <v>189</v>
      </c>
      <c r="C1" s="2"/>
      <c r="D1" s="2"/>
      <c r="E1" s="2"/>
      <c r="F1" s="3"/>
      <c r="G1" s="2"/>
      <c r="I1" s="5"/>
    </row>
    <row r="3" spans="9:10" ht="13.5">
      <c r="I3" s="29" t="s">
        <v>28</v>
      </c>
      <c r="J3" s="11"/>
    </row>
    <row r="4" ht="13.5">
      <c r="I4" s="9"/>
    </row>
    <row r="5" spans="1:3" ht="13.5">
      <c r="A5" s="2"/>
      <c r="B5" s="2"/>
      <c r="C5" s="2"/>
    </row>
    <row r="7" spans="1:9" ht="14.25">
      <c r="A7" s="401" t="s">
        <v>33</v>
      </c>
      <c r="B7" s="401"/>
      <c r="C7" s="401"/>
      <c r="D7" s="401"/>
      <c r="E7" s="401"/>
      <c r="F7" s="401"/>
      <c r="G7" s="401"/>
      <c r="H7" s="401"/>
      <c r="I7" s="401"/>
    </row>
    <row r="8" spans="1:10" ht="13.5">
      <c r="A8" s="402"/>
      <c r="B8" s="402"/>
      <c r="C8" s="402"/>
      <c r="D8" s="402"/>
      <c r="E8" s="402"/>
      <c r="F8" s="402"/>
      <c r="G8" s="402"/>
      <c r="H8" s="402"/>
      <c r="I8" s="402"/>
      <c r="J8" s="402"/>
    </row>
    <row r="9" spans="1:12" ht="13.5" customHeight="1">
      <c r="A9" s="10"/>
      <c r="B9" s="403" t="s">
        <v>197</v>
      </c>
      <c r="C9" s="403"/>
      <c r="D9" s="403"/>
      <c r="E9" s="403"/>
      <c r="F9" s="403"/>
      <c r="G9" s="403"/>
      <c r="H9" s="403"/>
      <c r="I9" s="403"/>
      <c r="J9" s="2"/>
      <c r="K9" s="2"/>
      <c r="L9" s="2"/>
    </row>
    <row r="10" spans="1:12" ht="13.5">
      <c r="A10" s="10"/>
      <c r="B10" s="403"/>
      <c r="C10" s="403"/>
      <c r="D10" s="403"/>
      <c r="E10" s="403"/>
      <c r="F10" s="403"/>
      <c r="G10" s="403"/>
      <c r="H10" s="403"/>
      <c r="I10" s="403"/>
      <c r="J10" s="11"/>
      <c r="K10" s="11"/>
      <c r="L10" s="11"/>
    </row>
    <row r="11" spans="2:9" ht="13.5">
      <c r="B11" s="403"/>
      <c r="C11" s="403"/>
      <c r="D11" s="403"/>
      <c r="E11" s="403"/>
      <c r="F11" s="403"/>
      <c r="G11" s="403"/>
      <c r="H11" s="403"/>
      <c r="I11" s="403"/>
    </row>
    <row r="12" ht="13.5">
      <c r="B12" s="11"/>
    </row>
    <row r="13" spans="2:9" ht="15" customHeight="1">
      <c r="B13" s="399" t="s">
        <v>1</v>
      </c>
      <c r="C13" s="399"/>
      <c r="D13" s="399" t="s">
        <v>2</v>
      </c>
      <c r="E13" s="399"/>
      <c r="F13" s="400"/>
      <c r="G13" s="400"/>
      <c r="H13" s="400"/>
      <c r="I13" s="400"/>
    </row>
    <row r="14" spans="2:9" ht="15" customHeight="1">
      <c r="B14" s="399"/>
      <c r="C14" s="399"/>
      <c r="D14" s="404" t="s">
        <v>3</v>
      </c>
      <c r="E14" s="405"/>
      <c r="F14" s="406"/>
      <c r="G14" s="407"/>
      <c r="H14" s="407"/>
      <c r="I14" s="408"/>
    </row>
    <row r="15" spans="2:9" ht="15" customHeight="1">
      <c r="B15" s="399"/>
      <c r="C15" s="399"/>
      <c r="D15" s="399" t="s">
        <v>4</v>
      </c>
      <c r="E15" s="399"/>
      <c r="F15" s="400"/>
      <c r="G15" s="400"/>
      <c r="H15" s="400"/>
      <c r="I15" s="400"/>
    </row>
    <row r="16" spans="2:9" ht="15" customHeight="1">
      <c r="B16" s="399"/>
      <c r="C16" s="399"/>
      <c r="D16" s="399" t="s">
        <v>5</v>
      </c>
      <c r="E16" s="399"/>
      <c r="F16" s="400"/>
      <c r="G16" s="400"/>
      <c r="H16" s="400"/>
      <c r="I16" s="400"/>
    </row>
    <row r="17" spans="2:9" ht="15" customHeight="1">
      <c r="B17" s="399"/>
      <c r="C17" s="399"/>
      <c r="D17" s="399" t="s">
        <v>6</v>
      </c>
      <c r="E17" s="399"/>
      <c r="F17" s="400"/>
      <c r="G17" s="400"/>
      <c r="H17" s="400"/>
      <c r="I17" s="400"/>
    </row>
    <row r="18" spans="2:9" ht="15" customHeight="1">
      <c r="B18" s="399"/>
      <c r="C18" s="399"/>
      <c r="D18" s="399" t="s">
        <v>16</v>
      </c>
      <c r="E18" s="399"/>
      <c r="F18" s="400"/>
      <c r="G18" s="400"/>
      <c r="H18" s="400"/>
      <c r="I18" s="400"/>
    </row>
    <row r="19" spans="2:9" ht="15" customHeight="1">
      <c r="B19" s="399"/>
      <c r="C19" s="399"/>
      <c r="D19" s="399" t="s">
        <v>14</v>
      </c>
      <c r="E19" s="399"/>
      <c r="F19" s="400"/>
      <c r="G19" s="400"/>
      <c r="H19" s="400"/>
      <c r="I19" s="400"/>
    </row>
    <row r="20" spans="2:9" ht="13.5">
      <c r="B20" s="12"/>
      <c r="C20" s="12"/>
      <c r="D20" s="13"/>
      <c r="E20" s="13"/>
      <c r="F20" s="14"/>
      <c r="G20" s="13"/>
      <c r="H20" s="15"/>
      <c r="I20" s="15"/>
    </row>
    <row r="21" spans="2:9" s="8" customFormat="1" ht="27.75" customHeight="1">
      <c r="B21" s="16" t="s">
        <v>17</v>
      </c>
      <c r="C21" s="17" t="s">
        <v>18</v>
      </c>
      <c r="D21" s="31" t="s">
        <v>49</v>
      </c>
      <c r="E21" s="18" t="s">
        <v>8</v>
      </c>
      <c r="F21" s="17" t="s">
        <v>9</v>
      </c>
      <c r="G21" s="17" t="s">
        <v>10</v>
      </c>
      <c r="H21" s="19" t="s">
        <v>0</v>
      </c>
      <c r="I21" s="19" t="s">
        <v>11</v>
      </c>
    </row>
    <row r="22" spans="2:9" s="8" customFormat="1" ht="18" customHeight="1">
      <c r="B22" s="20" t="s">
        <v>26</v>
      </c>
      <c r="C22" s="21"/>
      <c r="D22" s="21"/>
      <c r="E22" s="21"/>
      <c r="F22" s="21"/>
      <c r="G22" s="21"/>
      <c r="H22" s="22"/>
      <c r="I22" s="23"/>
    </row>
    <row r="23" spans="2:9" ht="25.5" customHeight="1">
      <c r="B23" s="24" t="s">
        <v>12</v>
      </c>
      <c r="C23" s="27" t="s">
        <v>45</v>
      </c>
      <c r="D23" s="27" t="s">
        <v>35</v>
      </c>
      <c r="E23" s="27" t="s">
        <v>50</v>
      </c>
      <c r="F23" s="27" t="s">
        <v>37</v>
      </c>
      <c r="G23" s="27" t="s">
        <v>51</v>
      </c>
      <c r="H23" s="26" t="s">
        <v>52</v>
      </c>
      <c r="I23" s="26" t="s">
        <v>19</v>
      </c>
    </row>
    <row r="24" spans="2:9" ht="25.5" customHeight="1">
      <c r="B24" s="25">
        <v>1</v>
      </c>
      <c r="C24" s="27"/>
      <c r="D24" s="27"/>
      <c r="E24" s="27"/>
      <c r="F24" s="28"/>
      <c r="G24" s="27"/>
      <c r="H24" s="26"/>
      <c r="I24" s="26"/>
    </row>
    <row r="25" spans="2:9" ht="25.5" customHeight="1">
      <c r="B25" s="25">
        <v>2</v>
      </c>
      <c r="C25" s="27"/>
      <c r="D25" s="27"/>
      <c r="E25" s="27"/>
      <c r="F25" s="28"/>
      <c r="G25" s="27"/>
      <c r="H25" s="26"/>
      <c r="I25" s="26"/>
    </row>
    <row r="26" spans="2:9" ht="25.5" customHeight="1">
      <c r="B26" s="25">
        <v>3</v>
      </c>
      <c r="C26" s="27"/>
      <c r="D26" s="27"/>
      <c r="E26" s="27"/>
      <c r="F26" s="28"/>
      <c r="G26" s="27"/>
      <c r="H26" s="26"/>
      <c r="I26" s="26"/>
    </row>
    <row r="27" spans="2:9" ht="25.5" customHeight="1">
      <c r="B27" s="25">
        <v>4</v>
      </c>
      <c r="C27" s="27"/>
      <c r="D27" s="27"/>
      <c r="E27" s="27"/>
      <c r="F27" s="28"/>
      <c r="G27" s="27"/>
      <c r="H27" s="26"/>
      <c r="I27" s="26"/>
    </row>
    <row r="28" spans="2:9" ht="25.5" customHeight="1">
      <c r="B28" s="25">
        <v>5</v>
      </c>
      <c r="C28" s="27"/>
      <c r="D28" s="27"/>
      <c r="E28" s="27"/>
      <c r="F28" s="28"/>
      <c r="G28" s="27"/>
      <c r="H28" s="26"/>
      <c r="I28" s="26"/>
    </row>
    <row r="29" spans="2:9" ht="25.5" customHeight="1">
      <c r="B29" s="25">
        <v>6</v>
      </c>
      <c r="C29" s="27"/>
      <c r="D29" s="27"/>
      <c r="E29" s="27"/>
      <c r="F29" s="28"/>
      <c r="G29" s="27"/>
      <c r="H29" s="26"/>
      <c r="I29" s="26"/>
    </row>
    <row r="30" spans="2:9" ht="25.5" customHeight="1">
      <c r="B30" s="25">
        <v>7</v>
      </c>
      <c r="C30" s="27"/>
      <c r="D30" s="27"/>
      <c r="E30" s="27"/>
      <c r="F30" s="28"/>
      <c r="G30" s="27"/>
      <c r="H30" s="26"/>
      <c r="I30" s="26"/>
    </row>
    <row r="31" spans="2:9" ht="25.5" customHeight="1">
      <c r="B31" s="25">
        <v>8</v>
      </c>
      <c r="C31" s="27"/>
      <c r="D31" s="27"/>
      <c r="E31" s="27"/>
      <c r="F31" s="28"/>
      <c r="G31" s="27"/>
      <c r="H31" s="26"/>
      <c r="I31" s="26"/>
    </row>
    <row r="32" spans="2:9" ht="25.5" customHeight="1">
      <c r="B32" s="25">
        <v>9</v>
      </c>
      <c r="C32" s="27"/>
      <c r="D32" s="27"/>
      <c r="E32" s="27"/>
      <c r="F32" s="28"/>
      <c r="G32" s="27"/>
      <c r="H32" s="26"/>
      <c r="I32" s="26"/>
    </row>
    <row r="33" spans="2:9" ht="25.5" customHeight="1">
      <c r="B33" s="25">
        <v>10</v>
      </c>
      <c r="C33" s="27"/>
      <c r="D33" s="27"/>
      <c r="E33" s="27"/>
      <c r="F33" s="28"/>
      <c r="G33" s="27"/>
      <c r="H33" s="26"/>
      <c r="I33" s="26"/>
    </row>
    <row r="34" spans="2:9" ht="25.5" customHeight="1">
      <c r="B34" s="25">
        <v>11</v>
      </c>
      <c r="C34" s="27"/>
      <c r="D34" s="27"/>
      <c r="E34" s="27"/>
      <c r="F34" s="28"/>
      <c r="G34" s="27"/>
      <c r="H34" s="26"/>
      <c r="I34" s="26"/>
    </row>
    <row r="35" spans="2:9" ht="25.5" customHeight="1">
      <c r="B35" s="25">
        <v>12</v>
      </c>
      <c r="C35" s="27"/>
      <c r="D35" s="27"/>
      <c r="E35" s="27"/>
      <c r="F35" s="28"/>
      <c r="G35" s="27"/>
      <c r="H35" s="26"/>
      <c r="I35" s="26"/>
    </row>
    <row r="36" spans="2:9" ht="25.5" customHeight="1">
      <c r="B36" s="25">
        <v>13</v>
      </c>
      <c r="C36" s="27"/>
      <c r="D36" s="27"/>
      <c r="E36" s="27"/>
      <c r="F36" s="28"/>
      <c r="G36" s="27"/>
      <c r="H36" s="26"/>
      <c r="I36" s="26"/>
    </row>
    <row r="37" spans="2:9" ht="25.5" customHeight="1">
      <c r="B37" s="25">
        <v>14</v>
      </c>
      <c r="C37" s="27"/>
      <c r="D37" s="27"/>
      <c r="E37" s="27"/>
      <c r="F37" s="28"/>
      <c r="G37" s="27"/>
      <c r="H37" s="26"/>
      <c r="I37" s="26"/>
    </row>
    <row r="38" spans="2:9" ht="25.5" customHeight="1">
      <c r="B38" s="25">
        <v>15</v>
      </c>
      <c r="C38" s="27"/>
      <c r="D38" s="27"/>
      <c r="E38" s="27"/>
      <c r="F38" s="28"/>
      <c r="G38" s="27"/>
      <c r="H38" s="26"/>
      <c r="I38" s="26"/>
    </row>
    <row r="39" ht="13.5">
      <c r="B39" s="10" t="s">
        <v>13</v>
      </c>
    </row>
    <row r="40" ht="13.5">
      <c r="B40" s="10" t="s">
        <v>20</v>
      </c>
    </row>
  </sheetData>
  <sheetProtection/>
  <mergeCells count="18">
    <mergeCell ref="A7:I7"/>
    <mergeCell ref="D15:E15"/>
    <mergeCell ref="B13:C19"/>
    <mergeCell ref="F18:I18"/>
    <mergeCell ref="D19:E19"/>
    <mergeCell ref="F19:I19"/>
    <mergeCell ref="D13:E13"/>
    <mergeCell ref="D17:E17"/>
    <mergeCell ref="D18:E18"/>
    <mergeCell ref="F17:I17"/>
    <mergeCell ref="F16:I16"/>
    <mergeCell ref="D16:E16"/>
    <mergeCell ref="D14:E14"/>
    <mergeCell ref="F14:I14"/>
    <mergeCell ref="A8:J8"/>
    <mergeCell ref="B9:I11"/>
    <mergeCell ref="F13:I13"/>
    <mergeCell ref="F15:I15"/>
  </mergeCells>
  <printOptions horizontalCentered="1"/>
  <pageMargins left="0.7874015748031497" right="0.7874015748031497" top="0.76" bottom="0.66" header="0.5118110236220472" footer="0.5118110236220472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Z96"/>
  <sheetViews>
    <sheetView showGridLines="0" zoomScale="70" zoomScaleNormal="70" zoomScaleSheetLayoutView="40" zoomScalePageLayoutView="0" workbookViewId="0" topLeftCell="B1">
      <pane xSplit="3" ySplit="4" topLeftCell="G5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B1" sqref="B1"/>
    </sheetView>
  </sheetViews>
  <sheetFormatPr defaultColWidth="9.00390625" defaultRowHeight="13.5" outlineLevelRow="2"/>
  <cols>
    <col min="1" max="1" width="1.12109375" style="36" customWidth="1"/>
    <col min="2" max="2" width="3.625" style="36" customWidth="1"/>
    <col min="3" max="3" width="3.75390625" style="36" customWidth="1"/>
    <col min="4" max="4" width="30.125" style="36" customWidth="1"/>
    <col min="5" max="6" width="10.50390625" style="36" hidden="1" customWidth="1"/>
    <col min="7" max="29" width="14.00390625" style="36" customWidth="1"/>
    <col min="30" max="30" width="17.125" style="36" customWidth="1"/>
    <col min="31" max="31" width="12.75390625" style="36" customWidth="1"/>
    <col min="32" max="32" width="12.125" style="36" customWidth="1"/>
    <col min="33" max="33" width="10.75390625" style="36" customWidth="1"/>
    <col min="34" max="34" width="6.50390625" style="36" customWidth="1"/>
    <col min="35" max="35" width="11.50390625" style="36" customWidth="1"/>
    <col min="36" max="57" width="6.50390625" style="36" customWidth="1"/>
    <col min="58" max="16384" width="9.00390625" style="36" customWidth="1"/>
  </cols>
  <sheetData>
    <row r="1" spans="1:30" ht="25.5" customHeight="1">
      <c r="A1" s="35"/>
      <c r="B1" s="386" t="s">
        <v>187</v>
      </c>
      <c r="C1" s="35"/>
      <c r="D1" s="35"/>
      <c r="E1" s="35"/>
      <c r="F1" s="35"/>
      <c r="AD1" s="287" t="s">
        <v>144</v>
      </c>
    </row>
    <row r="2" spans="2:30" ht="21.75" customHeight="1" thickBot="1">
      <c r="B2" s="35" t="s">
        <v>114</v>
      </c>
      <c r="E2" s="37"/>
      <c r="F2" s="37"/>
      <c r="G2" s="37" t="s">
        <v>247</v>
      </c>
      <c r="H2" s="37" t="s">
        <v>131</v>
      </c>
      <c r="I2" s="37" t="s">
        <v>132</v>
      </c>
      <c r="J2" s="37" t="s">
        <v>133</v>
      </c>
      <c r="K2" s="37" t="s">
        <v>134</v>
      </c>
      <c r="L2" s="37" t="s">
        <v>164</v>
      </c>
      <c r="M2" s="37" t="s">
        <v>165</v>
      </c>
      <c r="N2" s="37" t="s">
        <v>166</v>
      </c>
      <c r="O2" s="37" t="s">
        <v>167</v>
      </c>
      <c r="P2" s="37" t="s">
        <v>168</v>
      </c>
      <c r="Q2" s="37" t="s">
        <v>169</v>
      </c>
      <c r="R2" s="37" t="s">
        <v>170</v>
      </c>
      <c r="S2" s="37" t="s">
        <v>171</v>
      </c>
      <c r="T2" s="37" t="s">
        <v>172</v>
      </c>
      <c r="U2" s="37" t="s">
        <v>173</v>
      </c>
      <c r="V2" s="37" t="s">
        <v>174</v>
      </c>
      <c r="W2" s="37" t="s">
        <v>175</v>
      </c>
      <c r="X2" s="37" t="s">
        <v>176</v>
      </c>
      <c r="Y2" s="37" t="s">
        <v>177</v>
      </c>
      <c r="Z2" s="37" t="s">
        <v>230</v>
      </c>
      <c r="AA2" s="37" t="s">
        <v>231</v>
      </c>
      <c r="AB2" s="37" t="s">
        <v>250</v>
      </c>
      <c r="AC2" s="37" t="s">
        <v>251</v>
      </c>
      <c r="AD2" s="281" t="s">
        <v>130</v>
      </c>
    </row>
    <row r="3" spans="2:35" s="39" customFormat="1" ht="15">
      <c r="B3" s="158" t="s">
        <v>77</v>
      </c>
      <c r="C3" s="40"/>
      <c r="D3" s="40"/>
      <c r="E3" s="41">
        <v>-8</v>
      </c>
      <c r="F3" s="41">
        <v>-7</v>
      </c>
      <c r="G3" s="41">
        <v>-1</v>
      </c>
      <c r="H3" s="41">
        <v>1</v>
      </c>
      <c r="I3" s="42">
        <v>2</v>
      </c>
      <c r="J3" s="42">
        <v>3</v>
      </c>
      <c r="K3" s="41">
        <v>4</v>
      </c>
      <c r="L3" s="42">
        <v>5</v>
      </c>
      <c r="M3" s="42">
        <v>6</v>
      </c>
      <c r="N3" s="41">
        <v>7</v>
      </c>
      <c r="O3" s="42">
        <v>8</v>
      </c>
      <c r="P3" s="42">
        <v>9</v>
      </c>
      <c r="Q3" s="41">
        <v>10</v>
      </c>
      <c r="R3" s="42">
        <v>11</v>
      </c>
      <c r="S3" s="42">
        <v>12</v>
      </c>
      <c r="T3" s="41">
        <v>13</v>
      </c>
      <c r="U3" s="42">
        <v>14</v>
      </c>
      <c r="V3" s="42">
        <v>15</v>
      </c>
      <c r="W3" s="41">
        <v>16</v>
      </c>
      <c r="X3" s="42">
        <v>17</v>
      </c>
      <c r="Y3" s="42">
        <v>18</v>
      </c>
      <c r="Z3" s="41">
        <v>19</v>
      </c>
      <c r="AA3" s="41">
        <v>20</v>
      </c>
      <c r="AB3" s="41">
        <v>21</v>
      </c>
      <c r="AC3" s="42">
        <v>22</v>
      </c>
      <c r="AD3" s="43" t="s">
        <v>78</v>
      </c>
      <c r="AI3" s="44"/>
    </row>
    <row r="4" spans="2:35" s="45" customFormat="1" ht="18" customHeight="1">
      <c r="B4" s="409" t="s">
        <v>119</v>
      </c>
      <c r="C4" s="249" t="s">
        <v>118</v>
      </c>
      <c r="D4" s="46"/>
      <c r="E4" s="47">
        <f>SUM(E5:E12)</f>
        <v>0</v>
      </c>
      <c r="F4" s="47">
        <f>SUM(F5:F12)</f>
        <v>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9"/>
      <c r="AI4" s="50"/>
    </row>
    <row r="5" spans="2:35" s="45" customFormat="1" ht="15" customHeight="1">
      <c r="B5" s="410"/>
      <c r="C5" s="51"/>
      <c r="D5" s="52" t="s">
        <v>198</v>
      </c>
      <c r="E5" s="53">
        <v>0</v>
      </c>
      <c r="F5" s="53"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I5" s="50"/>
    </row>
    <row r="6" spans="2:35" s="45" customFormat="1" ht="15" customHeight="1">
      <c r="B6" s="410"/>
      <c r="C6" s="51"/>
      <c r="D6" s="388" t="s">
        <v>199</v>
      </c>
      <c r="E6" s="56"/>
      <c r="F6" s="56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9"/>
      <c r="AI6" s="50"/>
    </row>
    <row r="7" spans="2:35" s="45" customFormat="1" ht="15" customHeight="1">
      <c r="B7" s="410"/>
      <c r="C7" s="51"/>
      <c r="D7" s="388" t="s">
        <v>200</v>
      </c>
      <c r="E7" s="56"/>
      <c r="F7" s="56"/>
      <c r="G7" s="57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I7" s="50"/>
    </row>
    <row r="8" spans="2:35" s="45" customFormat="1" ht="15" customHeight="1">
      <c r="B8" s="410"/>
      <c r="C8" s="51"/>
      <c r="D8" s="388" t="s">
        <v>201</v>
      </c>
      <c r="E8" s="56"/>
      <c r="F8" s="56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I8" s="50"/>
    </row>
    <row r="9" spans="2:35" s="45" customFormat="1" ht="15" customHeight="1">
      <c r="B9" s="410"/>
      <c r="C9" s="51"/>
      <c r="D9" s="61" t="s">
        <v>202</v>
      </c>
      <c r="E9" s="56"/>
      <c r="F9" s="56"/>
      <c r="G9" s="57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I9" s="50"/>
    </row>
    <row r="10" spans="2:35" s="45" customFormat="1" ht="15" customHeight="1">
      <c r="B10" s="410"/>
      <c r="C10" s="51"/>
      <c r="D10" s="389" t="s">
        <v>203</v>
      </c>
      <c r="E10" s="56"/>
      <c r="F10" s="56"/>
      <c r="G10" s="57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I10" s="50"/>
    </row>
    <row r="11" spans="2:35" s="45" customFormat="1" ht="15" customHeight="1">
      <c r="B11" s="410"/>
      <c r="C11" s="60"/>
      <c r="D11" s="61" t="s">
        <v>204</v>
      </c>
      <c r="E11" s="62">
        <v>0</v>
      </c>
      <c r="F11" s="62">
        <v>0</v>
      </c>
      <c r="G11" s="63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I11" s="50"/>
    </row>
    <row r="12" spans="2:35" s="45" customFormat="1" ht="15" customHeight="1">
      <c r="B12" s="410"/>
      <c r="C12" s="66"/>
      <c r="D12" s="246" t="s">
        <v>205</v>
      </c>
      <c r="E12" s="68">
        <f>E14*$C$12</f>
        <v>0</v>
      </c>
      <c r="F12" s="68">
        <f>F14*$C$12</f>
        <v>0</v>
      </c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69"/>
      <c r="X12" s="69"/>
      <c r="Y12" s="69"/>
      <c r="Z12" s="69"/>
      <c r="AA12" s="69"/>
      <c r="AB12" s="69"/>
      <c r="AC12" s="69"/>
      <c r="AD12" s="71"/>
      <c r="AI12" s="50"/>
    </row>
    <row r="13" spans="2:35" s="72" customFormat="1" ht="18" customHeight="1">
      <c r="B13" s="410"/>
      <c r="C13" s="73" t="s">
        <v>81</v>
      </c>
      <c r="D13" s="74"/>
      <c r="E13" s="75">
        <f>E14+E30+E32</f>
        <v>0</v>
      </c>
      <c r="F13" s="75">
        <f>F14+F30+F32</f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I13" s="36"/>
    </row>
    <row r="14" spans="2:31" s="78" customFormat="1" ht="14.25">
      <c r="B14" s="410"/>
      <c r="C14" s="79"/>
      <c r="D14" s="80" t="s">
        <v>82</v>
      </c>
      <c r="E14" s="81">
        <f>SUM(E15:E27)</f>
        <v>0</v>
      </c>
      <c r="F14" s="81">
        <f>SUM(F15:F27)</f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84"/>
    </row>
    <row r="15" spans="2:31" s="85" customFormat="1" ht="14.25" customHeight="1" outlineLevel="2">
      <c r="B15" s="410"/>
      <c r="C15" s="79"/>
      <c r="D15" s="86" t="s">
        <v>83</v>
      </c>
      <c r="E15" s="87">
        <v>0</v>
      </c>
      <c r="F15" s="87">
        <v>0</v>
      </c>
      <c r="G15" s="88"/>
      <c r="H15" s="88"/>
      <c r="I15" s="88"/>
      <c r="J15" s="88"/>
      <c r="K15" s="88"/>
      <c r="L15" s="89"/>
      <c r="M15" s="88"/>
      <c r="N15" s="88"/>
      <c r="O15" s="88"/>
      <c r="P15" s="88"/>
      <c r="Q15" s="88"/>
      <c r="R15" s="89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122"/>
      <c r="AE15" s="84"/>
    </row>
    <row r="16" spans="2:31" s="85" customFormat="1" ht="14.25" customHeight="1" outlineLevel="2">
      <c r="B16" s="410"/>
      <c r="C16" s="79"/>
      <c r="D16" s="86" t="s">
        <v>129</v>
      </c>
      <c r="E16" s="87">
        <v>0</v>
      </c>
      <c r="F16" s="87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122"/>
      <c r="AE16" s="84"/>
    </row>
    <row r="17" spans="2:31" s="85" customFormat="1" ht="14.25" customHeight="1" outlineLevel="2">
      <c r="B17" s="410"/>
      <c r="C17" s="79"/>
      <c r="D17" s="86" t="s">
        <v>84</v>
      </c>
      <c r="E17" s="87">
        <v>0</v>
      </c>
      <c r="F17" s="87">
        <v>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122"/>
      <c r="AE17" s="84"/>
    </row>
    <row r="18" spans="2:32" s="85" customFormat="1" ht="14.25" customHeight="1" outlineLevel="2">
      <c r="B18" s="410"/>
      <c r="C18" s="79"/>
      <c r="D18" s="86" t="s">
        <v>206</v>
      </c>
      <c r="E18" s="87">
        <v>0</v>
      </c>
      <c r="F18" s="87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122"/>
      <c r="AE18" s="84"/>
      <c r="AF18" s="90"/>
    </row>
    <row r="19" spans="2:32" s="85" customFormat="1" ht="14.25" customHeight="1" outlineLevel="2">
      <c r="B19" s="410"/>
      <c r="C19" s="79"/>
      <c r="D19" s="86" t="s">
        <v>212</v>
      </c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122"/>
      <c r="AE19" s="84"/>
      <c r="AF19" s="90"/>
    </row>
    <row r="20" spans="2:32" s="85" customFormat="1" ht="14.25" customHeight="1" outlineLevel="2">
      <c r="B20" s="410"/>
      <c r="C20" s="79"/>
      <c r="D20" s="86" t="s">
        <v>211</v>
      </c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22"/>
      <c r="AE20" s="84"/>
      <c r="AF20" s="90"/>
    </row>
    <row r="21" spans="2:31" s="85" customFormat="1" ht="14.25" customHeight="1" outlineLevel="2">
      <c r="B21" s="410"/>
      <c r="C21" s="79"/>
      <c r="D21" s="86" t="s">
        <v>207</v>
      </c>
      <c r="E21" s="87">
        <v>0</v>
      </c>
      <c r="F21" s="87">
        <v>0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22"/>
      <c r="AE21" s="84"/>
    </row>
    <row r="22" spans="2:31" s="85" customFormat="1" ht="14.25" customHeight="1" outlineLevel="2">
      <c r="B22" s="410"/>
      <c r="C22" s="79"/>
      <c r="D22" s="86" t="s">
        <v>210</v>
      </c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22"/>
      <c r="AE22" s="84"/>
    </row>
    <row r="23" spans="2:31" s="85" customFormat="1" ht="14.25" customHeight="1" outlineLevel="2">
      <c r="B23" s="410"/>
      <c r="C23" s="79"/>
      <c r="D23" s="86" t="s">
        <v>213</v>
      </c>
      <c r="E23" s="87">
        <v>0</v>
      </c>
      <c r="F23" s="87">
        <v>0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122"/>
      <c r="AE23" s="84"/>
    </row>
    <row r="24" spans="2:31" s="85" customFormat="1" ht="14.25" customHeight="1" outlineLevel="2">
      <c r="B24" s="410"/>
      <c r="C24" s="79"/>
      <c r="D24" s="86" t="s">
        <v>214</v>
      </c>
      <c r="E24" s="87">
        <v>0</v>
      </c>
      <c r="F24" s="87">
        <v>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22"/>
      <c r="AE24" s="84"/>
    </row>
    <row r="25" spans="2:31" s="85" customFormat="1" ht="14.25" customHeight="1" outlineLevel="2">
      <c r="B25" s="410"/>
      <c r="C25" s="79"/>
      <c r="D25" s="86" t="s">
        <v>215</v>
      </c>
      <c r="E25" s="87"/>
      <c r="F25" s="87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22"/>
      <c r="AE25" s="84"/>
    </row>
    <row r="26" spans="2:31" s="85" customFormat="1" ht="14.25" customHeight="1" outlineLevel="2">
      <c r="B26" s="410"/>
      <c r="C26" s="79"/>
      <c r="D26" s="92" t="s">
        <v>85</v>
      </c>
      <c r="E26" s="87"/>
      <c r="F26" s="87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83"/>
      <c r="AE26" s="84"/>
    </row>
    <row r="27" spans="2:31" s="85" customFormat="1" ht="14.25" customHeight="1" outlineLevel="2">
      <c r="B27" s="410"/>
      <c r="C27" s="79"/>
      <c r="D27" s="86" t="s">
        <v>86</v>
      </c>
      <c r="E27" s="87">
        <v>0</v>
      </c>
      <c r="F27" s="87">
        <v>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122"/>
      <c r="AE27" s="84"/>
    </row>
    <row r="28" spans="2:31" s="85" customFormat="1" ht="14.25" customHeight="1" outlineLevel="2">
      <c r="B28" s="410"/>
      <c r="C28" s="79"/>
      <c r="D28" s="86" t="s">
        <v>208</v>
      </c>
      <c r="E28" s="93"/>
      <c r="F28" s="93"/>
      <c r="G28" s="88"/>
      <c r="H28" s="88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122"/>
      <c r="AE28" s="84"/>
    </row>
    <row r="29" spans="2:31" s="85" customFormat="1" ht="14.25" customHeight="1" outlineLevel="2">
      <c r="B29" s="410"/>
      <c r="C29" s="79"/>
      <c r="D29" s="86" t="s">
        <v>209</v>
      </c>
      <c r="E29" s="93"/>
      <c r="F29" s="93"/>
      <c r="G29" s="88"/>
      <c r="H29" s="88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122"/>
      <c r="AE29" s="84"/>
    </row>
    <row r="30" spans="2:31" s="95" customFormat="1" ht="14.25" customHeight="1">
      <c r="B30" s="410"/>
      <c r="C30" s="96"/>
      <c r="D30" s="92" t="s">
        <v>153</v>
      </c>
      <c r="E30" s="97">
        <f>SUM(E31:E31)</f>
        <v>0</v>
      </c>
      <c r="F30" s="97">
        <f>SUM(F31:F31)</f>
        <v>0</v>
      </c>
      <c r="G30" s="98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84"/>
    </row>
    <row r="31" spans="2:30" s="101" customFormat="1" ht="14.25" customHeight="1" outlineLevel="1">
      <c r="B31" s="410"/>
      <c r="C31" s="79"/>
      <c r="D31" s="86" t="s">
        <v>87</v>
      </c>
      <c r="E31" s="87">
        <v>0</v>
      </c>
      <c r="F31" s="87">
        <v>0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00"/>
    </row>
    <row r="32" spans="1:30" s="78" customFormat="1" ht="14.25">
      <c r="A32" s="102"/>
      <c r="B32" s="410"/>
      <c r="C32" s="79"/>
      <c r="D32" s="103"/>
      <c r="E32" s="104">
        <v>0</v>
      </c>
      <c r="F32" s="104">
        <v>0</v>
      </c>
      <c r="G32" s="105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0"/>
    </row>
    <row r="33" spans="2:30" s="107" customFormat="1" ht="18" customHeight="1">
      <c r="B33" s="410"/>
      <c r="C33" s="108" t="s">
        <v>88</v>
      </c>
      <c r="D33" s="109"/>
      <c r="E33" s="110">
        <f>E4-E13</f>
        <v>0</v>
      </c>
      <c r="F33" s="110">
        <f>F4-F13</f>
        <v>0</v>
      </c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</row>
    <row r="34" spans="2:30" s="78" customFormat="1" ht="18" customHeight="1">
      <c r="B34" s="410"/>
      <c r="C34" s="111" t="s">
        <v>89</v>
      </c>
      <c r="D34" s="112"/>
      <c r="E34" s="113">
        <v>0</v>
      </c>
      <c r="F34" s="113">
        <v>0</v>
      </c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5"/>
    </row>
    <row r="35" spans="1:35" s="119" customFormat="1" ht="18" customHeight="1">
      <c r="A35" s="114"/>
      <c r="B35" s="410"/>
      <c r="C35" s="115" t="s">
        <v>90</v>
      </c>
      <c r="D35" s="116"/>
      <c r="E35" s="117">
        <f>E36</f>
        <v>0</v>
      </c>
      <c r="F35" s="117">
        <f>F36</f>
        <v>0</v>
      </c>
      <c r="G35" s="256"/>
      <c r="H35" s="256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8"/>
      <c r="AE35" s="118"/>
      <c r="AI35" s="120"/>
    </row>
    <row r="36" spans="2:31" s="78" customFormat="1" ht="14.25">
      <c r="B36" s="410"/>
      <c r="C36" s="79"/>
      <c r="D36" s="121" t="s">
        <v>91</v>
      </c>
      <c r="E36" s="97">
        <f>SUM(E37:E40)</f>
        <v>0</v>
      </c>
      <c r="F36" s="97">
        <f>SUM(F37:F40)</f>
        <v>0</v>
      </c>
      <c r="G36" s="98"/>
      <c r="H36" s="98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22"/>
      <c r="AE36" s="123"/>
    </row>
    <row r="37" spans="2:31" s="78" customFormat="1" ht="14.25" outlineLevel="1">
      <c r="B37" s="410"/>
      <c r="C37" s="79"/>
      <c r="D37" s="124" t="s">
        <v>92</v>
      </c>
      <c r="E37" s="97">
        <v>0</v>
      </c>
      <c r="F37" s="97">
        <v>0</v>
      </c>
      <c r="G37" s="271"/>
      <c r="H37" s="271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122"/>
      <c r="AE37" s="123"/>
    </row>
    <row r="38" spans="2:31" s="78" customFormat="1" ht="14.25" outlineLevel="1">
      <c r="B38" s="410"/>
      <c r="C38" s="79"/>
      <c r="D38" s="124" t="s">
        <v>93</v>
      </c>
      <c r="E38" s="97">
        <v>0</v>
      </c>
      <c r="F38" s="97">
        <v>0</v>
      </c>
      <c r="G38" s="271"/>
      <c r="H38" s="271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122"/>
      <c r="AE38" s="123"/>
    </row>
    <row r="39" spans="2:31" s="78" customFormat="1" ht="14.25" outlineLevel="1">
      <c r="B39" s="410"/>
      <c r="C39" s="79"/>
      <c r="D39" s="124" t="s">
        <v>94</v>
      </c>
      <c r="E39" s="97">
        <v>0</v>
      </c>
      <c r="F39" s="97">
        <v>0</v>
      </c>
      <c r="G39" s="271"/>
      <c r="H39" s="271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122"/>
      <c r="AE39" s="123"/>
    </row>
    <row r="40" spans="2:31" s="78" customFormat="1" ht="14.25" outlineLevel="1">
      <c r="B40" s="410"/>
      <c r="C40" s="79"/>
      <c r="D40" s="124" t="s">
        <v>95</v>
      </c>
      <c r="E40" s="97">
        <v>0</v>
      </c>
      <c r="F40" s="97">
        <v>0</v>
      </c>
      <c r="G40" s="271"/>
      <c r="H40" s="271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122"/>
      <c r="AE40" s="123"/>
    </row>
    <row r="41" spans="1:31" s="35" customFormat="1" ht="12.75" customHeight="1">
      <c r="A41" s="125"/>
      <c r="B41" s="410"/>
      <c r="C41" s="79"/>
      <c r="D41" s="67" t="s">
        <v>96</v>
      </c>
      <c r="E41" s="81">
        <v>0</v>
      </c>
      <c r="F41" s="81">
        <v>0</v>
      </c>
      <c r="G41" s="82"/>
      <c r="H41" s="82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2"/>
      <c r="AE41" s="118"/>
    </row>
    <row r="42" spans="2:30" s="127" customFormat="1" ht="18" customHeight="1">
      <c r="B42" s="410"/>
      <c r="C42" s="128" t="s">
        <v>97</v>
      </c>
      <c r="D42" s="129"/>
      <c r="E42" s="130">
        <f>E34-E35</f>
        <v>0</v>
      </c>
      <c r="F42" s="130">
        <f>F34-F35</f>
        <v>0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31"/>
    </row>
    <row r="43" spans="2:30" s="132" customFormat="1" ht="18" customHeight="1">
      <c r="B43" s="410"/>
      <c r="C43" s="133" t="s">
        <v>98</v>
      </c>
      <c r="D43" s="134"/>
      <c r="E43" s="129">
        <f>E33+E42</f>
        <v>0</v>
      </c>
      <c r="F43" s="129">
        <f>F33+F42</f>
        <v>0</v>
      </c>
      <c r="G43" s="135"/>
      <c r="H43" s="135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6"/>
    </row>
    <row r="44" spans="2:30" s="137" customFormat="1" ht="18" customHeight="1">
      <c r="B44" s="410"/>
      <c r="C44" s="138" t="s">
        <v>152</v>
      </c>
      <c r="D44" s="139"/>
      <c r="E44" s="140">
        <v>0</v>
      </c>
      <c r="F44" s="140">
        <v>0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60"/>
    </row>
    <row r="45" spans="2:30" s="142" customFormat="1" ht="13.5" customHeight="1">
      <c r="B45" s="410"/>
      <c r="C45" s="143"/>
      <c r="D45" s="269" t="s">
        <v>127</v>
      </c>
      <c r="E45" s="144">
        <f>+E43-E46</f>
        <v>0</v>
      </c>
      <c r="F45" s="144">
        <f>+F43-F46</f>
        <v>0</v>
      </c>
      <c r="G45" s="273"/>
      <c r="H45" s="273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5"/>
    </row>
    <row r="46" spans="2:30" s="142" customFormat="1" ht="13.5" customHeight="1">
      <c r="B46" s="410"/>
      <c r="C46" s="145"/>
      <c r="D46" s="270" t="s">
        <v>128</v>
      </c>
      <c r="E46" s="146">
        <v>0</v>
      </c>
      <c r="F46" s="146">
        <v>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276"/>
    </row>
    <row r="47" spans="2:30" s="132" customFormat="1" ht="18" customHeight="1" thickBot="1">
      <c r="B47" s="411"/>
      <c r="C47" s="147" t="s">
        <v>99</v>
      </c>
      <c r="D47" s="148"/>
      <c r="E47" s="149">
        <f>E43-E44</f>
        <v>0</v>
      </c>
      <c r="F47" s="149">
        <f>F43-F44</f>
        <v>0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1"/>
    </row>
    <row r="48" spans="2:130" ht="18.75" customHeight="1">
      <c r="B48" s="152"/>
      <c r="C48" s="79"/>
      <c r="D48" s="153"/>
      <c r="E48" s="153"/>
      <c r="F48" s="153"/>
      <c r="G48" s="154"/>
      <c r="H48" s="154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6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</row>
    <row r="49" spans="2:30" ht="15" customHeight="1" thickBot="1">
      <c r="B49" s="35" t="s">
        <v>115</v>
      </c>
      <c r="C49" s="119"/>
      <c r="D49" s="35"/>
      <c r="E49" s="35"/>
      <c r="F49" s="35"/>
      <c r="G49" s="37" t="s">
        <v>247</v>
      </c>
      <c r="H49" s="37" t="s">
        <v>131</v>
      </c>
      <c r="I49" s="37" t="s">
        <v>132</v>
      </c>
      <c r="J49" s="37" t="s">
        <v>133</v>
      </c>
      <c r="K49" s="37" t="s">
        <v>134</v>
      </c>
      <c r="L49" s="37" t="s">
        <v>164</v>
      </c>
      <c r="M49" s="37" t="s">
        <v>165</v>
      </c>
      <c r="N49" s="37" t="s">
        <v>166</v>
      </c>
      <c r="O49" s="37" t="s">
        <v>167</v>
      </c>
      <c r="P49" s="37" t="s">
        <v>168</v>
      </c>
      <c r="Q49" s="37" t="s">
        <v>169</v>
      </c>
      <c r="R49" s="37" t="s">
        <v>170</v>
      </c>
      <c r="S49" s="37" t="s">
        <v>171</v>
      </c>
      <c r="T49" s="37" t="s">
        <v>172</v>
      </c>
      <c r="U49" s="37" t="s">
        <v>173</v>
      </c>
      <c r="V49" s="37" t="s">
        <v>174</v>
      </c>
      <c r="W49" s="37" t="s">
        <v>175</v>
      </c>
      <c r="X49" s="37" t="s">
        <v>176</v>
      </c>
      <c r="Y49" s="37" t="s">
        <v>177</v>
      </c>
      <c r="Z49" s="37" t="s">
        <v>230</v>
      </c>
      <c r="AA49" s="37" t="s">
        <v>231</v>
      </c>
      <c r="AB49" s="37" t="s">
        <v>250</v>
      </c>
      <c r="AC49" s="37" t="s">
        <v>251</v>
      </c>
      <c r="AD49" s="281" t="s">
        <v>130</v>
      </c>
    </row>
    <row r="50" spans="2:30" s="38" customFormat="1" ht="15">
      <c r="B50" s="158" t="s">
        <v>113</v>
      </c>
      <c r="C50" s="159"/>
      <c r="D50" s="160"/>
      <c r="E50" s="161">
        <v>-8</v>
      </c>
      <c r="F50" s="161">
        <v>-7</v>
      </c>
      <c r="G50" s="41">
        <v>-1</v>
      </c>
      <c r="H50" s="41">
        <v>1</v>
      </c>
      <c r="I50" s="42">
        <v>2</v>
      </c>
      <c r="J50" s="42">
        <v>3</v>
      </c>
      <c r="K50" s="41">
        <v>4</v>
      </c>
      <c r="L50" s="42">
        <v>5</v>
      </c>
      <c r="M50" s="42">
        <v>6</v>
      </c>
      <c r="N50" s="41">
        <v>7</v>
      </c>
      <c r="O50" s="42">
        <v>8</v>
      </c>
      <c r="P50" s="42">
        <v>9</v>
      </c>
      <c r="Q50" s="41">
        <v>10</v>
      </c>
      <c r="R50" s="42">
        <v>11</v>
      </c>
      <c r="S50" s="42">
        <v>12</v>
      </c>
      <c r="T50" s="41">
        <v>13</v>
      </c>
      <c r="U50" s="42">
        <v>14</v>
      </c>
      <c r="V50" s="42">
        <v>15</v>
      </c>
      <c r="W50" s="41">
        <v>16</v>
      </c>
      <c r="X50" s="42">
        <v>17</v>
      </c>
      <c r="Y50" s="42">
        <v>18</v>
      </c>
      <c r="Z50" s="41">
        <v>19</v>
      </c>
      <c r="AA50" s="41">
        <v>20</v>
      </c>
      <c r="AB50" s="41">
        <v>21</v>
      </c>
      <c r="AC50" s="42">
        <v>22</v>
      </c>
      <c r="AD50" s="43" t="s">
        <v>78</v>
      </c>
    </row>
    <row r="51" spans="2:30" s="162" customFormat="1" ht="18" customHeight="1">
      <c r="B51" s="409" t="s">
        <v>100</v>
      </c>
      <c r="C51" s="163" t="s">
        <v>101</v>
      </c>
      <c r="D51" s="164"/>
      <c r="E51" s="165" t="e">
        <f>SUM(E52:E55,E60:E61)</f>
        <v>#REF!</v>
      </c>
      <c r="F51" s="165" t="e">
        <f>SUM(F52:F55,F60:F61)</f>
        <v>#REF!</v>
      </c>
      <c r="G51" s="166"/>
      <c r="H51" s="166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8"/>
    </row>
    <row r="52" spans="2:30" s="119" customFormat="1" ht="12.75">
      <c r="B52" s="410"/>
      <c r="C52" s="169"/>
      <c r="D52" s="80" t="s">
        <v>112</v>
      </c>
      <c r="E52" s="170">
        <f>IF(+E47&lt;=0,0,E47)</f>
        <v>0</v>
      </c>
      <c r="F52" s="170">
        <f>IF(+F47&lt;=0,0,F47)</f>
        <v>0</v>
      </c>
      <c r="G52" s="195"/>
      <c r="H52" s="195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71"/>
    </row>
    <row r="53" spans="2:30" ht="15">
      <c r="B53" s="410"/>
      <c r="C53" s="169"/>
      <c r="D53" s="92" t="s">
        <v>232</v>
      </c>
      <c r="E53" s="172">
        <f>E32</f>
        <v>0</v>
      </c>
      <c r="F53" s="172">
        <f>F32</f>
        <v>0</v>
      </c>
      <c r="G53" s="98"/>
      <c r="H53" s="9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173"/>
    </row>
    <row r="54" spans="2:30" s="78" customFormat="1" ht="15">
      <c r="B54" s="410"/>
      <c r="C54" s="169"/>
      <c r="D54" s="92" t="s">
        <v>233</v>
      </c>
      <c r="E54" s="172">
        <v>0</v>
      </c>
      <c r="F54" s="172">
        <v>0</v>
      </c>
      <c r="G54" s="98"/>
      <c r="H54" s="98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73"/>
    </row>
    <row r="55" spans="2:30" ht="14.25">
      <c r="B55" s="410"/>
      <c r="C55" s="169"/>
      <c r="D55" s="92" t="s">
        <v>234</v>
      </c>
      <c r="E55" s="97">
        <f>SUM(E56:E59)</f>
        <v>0</v>
      </c>
      <c r="F55" s="97">
        <f>SUM(F56:F59)</f>
        <v>0</v>
      </c>
      <c r="G55" s="98"/>
      <c r="H55" s="98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73"/>
    </row>
    <row r="56" spans="1:32" s="85" customFormat="1" ht="14.25" customHeight="1" outlineLevel="1">
      <c r="A56" s="174"/>
      <c r="B56" s="410"/>
      <c r="C56" s="169"/>
      <c r="D56" s="86" t="s">
        <v>235</v>
      </c>
      <c r="E56" s="97">
        <v>0</v>
      </c>
      <c r="F56" s="97">
        <v>0</v>
      </c>
      <c r="G56" s="271"/>
      <c r="H56" s="271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122"/>
      <c r="AF56" s="175"/>
    </row>
    <row r="57" spans="2:35" s="176" customFormat="1" ht="14.25" customHeight="1" outlineLevel="1">
      <c r="B57" s="410"/>
      <c r="C57" s="169"/>
      <c r="D57" s="86" t="s">
        <v>236</v>
      </c>
      <c r="E57" s="97">
        <v>0</v>
      </c>
      <c r="F57" s="97">
        <v>0</v>
      </c>
      <c r="G57" s="271"/>
      <c r="H57" s="271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122"/>
      <c r="AI57" s="177"/>
    </row>
    <row r="58" spans="2:35" s="176" customFormat="1" ht="14.25" customHeight="1" outlineLevel="1">
      <c r="B58" s="410"/>
      <c r="C58" s="169"/>
      <c r="D58" s="86" t="s">
        <v>237</v>
      </c>
      <c r="E58" s="97">
        <v>0</v>
      </c>
      <c r="F58" s="97">
        <v>0</v>
      </c>
      <c r="G58" s="271"/>
      <c r="H58" s="271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122"/>
      <c r="AI58" s="177"/>
    </row>
    <row r="59" spans="1:35" s="176" customFormat="1" ht="12.75" customHeight="1" outlineLevel="1">
      <c r="A59" s="178"/>
      <c r="B59" s="410"/>
      <c r="C59" s="169"/>
      <c r="D59" s="86" t="s">
        <v>238</v>
      </c>
      <c r="E59" s="97">
        <v>0</v>
      </c>
      <c r="F59" s="97">
        <v>0</v>
      </c>
      <c r="G59" s="271"/>
      <c r="H59" s="271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122"/>
      <c r="AE59" s="178"/>
      <c r="AI59" s="177"/>
    </row>
    <row r="60" spans="1:35" s="176" customFormat="1" ht="12.75" customHeight="1">
      <c r="A60" s="178"/>
      <c r="B60" s="410"/>
      <c r="C60" s="169"/>
      <c r="D60" s="92" t="s">
        <v>239</v>
      </c>
      <c r="E60" s="179" t="e">
        <f>#REF!</f>
        <v>#REF!</v>
      </c>
      <c r="F60" s="179" t="e">
        <f>#REF!</f>
        <v>#REF!</v>
      </c>
      <c r="G60" s="82"/>
      <c r="H60" s="82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83"/>
      <c r="AE60" s="178"/>
      <c r="AI60" s="177"/>
    </row>
    <row r="61" spans="1:35" ht="12.75" customHeight="1">
      <c r="A61" s="181"/>
      <c r="B61" s="410"/>
      <c r="C61" s="169"/>
      <c r="D61" s="92"/>
      <c r="E61" s="182" t="e">
        <f>(E64-E60)*0.05</f>
        <v>#REF!</v>
      </c>
      <c r="F61" s="182" t="e">
        <f>(F64-F60)*0.05</f>
        <v>#REF!</v>
      </c>
      <c r="G61" s="183"/>
      <c r="H61" s="183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22"/>
      <c r="AE61" s="181"/>
      <c r="AH61" s="35"/>
      <c r="AI61" s="185"/>
    </row>
    <row r="62" spans="1:35" s="162" customFormat="1" ht="18" customHeight="1">
      <c r="A62" s="186"/>
      <c r="B62" s="410"/>
      <c r="C62" s="163" t="s">
        <v>120</v>
      </c>
      <c r="D62" s="187"/>
      <c r="E62" s="188">
        <f>+E63+E64+SUM(E69:E69)</f>
        <v>0</v>
      </c>
      <c r="F62" s="188">
        <f>+F63+F64+SUM(F69:F69)</f>
        <v>0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90"/>
      <c r="AH62" s="191"/>
      <c r="AI62" s="192"/>
    </row>
    <row r="63" spans="1:35" ht="14.25">
      <c r="A63" s="181"/>
      <c r="B63" s="410"/>
      <c r="C63" s="169"/>
      <c r="D63" s="193" t="s">
        <v>142</v>
      </c>
      <c r="E63" s="194">
        <f>IF(+E47&lt;=0,-E47,0)</f>
        <v>0</v>
      </c>
      <c r="F63" s="194">
        <f>IF(+F47&lt;=0,-F47,0)</f>
        <v>0</v>
      </c>
      <c r="G63" s="195"/>
      <c r="H63" s="195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71"/>
      <c r="AH63" s="35"/>
      <c r="AI63" s="185"/>
    </row>
    <row r="64" spans="1:35" s="35" customFormat="1" ht="14.25">
      <c r="A64" s="125"/>
      <c r="B64" s="410"/>
      <c r="C64" s="169"/>
      <c r="D64" s="197" t="s">
        <v>141</v>
      </c>
      <c r="E64" s="198">
        <f>SUM(E65:E68)</f>
        <v>0</v>
      </c>
      <c r="F64" s="198">
        <f>SUM(F65:F68)</f>
        <v>0</v>
      </c>
      <c r="G64" s="98"/>
      <c r="H64" s="98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83"/>
      <c r="AI64" s="185"/>
    </row>
    <row r="65" spans="1:35" s="119" customFormat="1" ht="12.75" outlineLevel="1">
      <c r="A65" s="114"/>
      <c r="B65" s="410"/>
      <c r="C65" s="169"/>
      <c r="D65" s="124" t="s">
        <v>216</v>
      </c>
      <c r="E65" s="200">
        <v>0</v>
      </c>
      <c r="F65" s="200">
        <v>0</v>
      </c>
      <c r="G65" s="271"/>
      <c r="H65" s="271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122"/>
      <c r="AI65" s="120"/>
    </row>
    <row r="66" spans="1:35" s="119" customFormat="1" ht="12.75" outlineLevel="1">
      <c r="A66" s="114"/>
      <c r="B66" s="410"/>
      <c r="C66" s="169"/>
      <c r="D66" s="124" t="s">
        <v>240</v>
      </c>
      <c r="E66" s="198">
        <v>0</v>
      </c>
      <c r="F66" s="198">
        <v>0</v>
      </c>
      <c r="G66" s="271"/>
      <c r="H66" s="271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122"/>
      <c r="AI66" s="120"/>
    </row>
    <row r="67" spans="1:35" s="119" customFormat="1" ht="12.75" outlineLevel="1">
      <c r="A67" s="114"/>
      <c r="B67" s="410"/>
      <c r="C67" s="169"/>
      <c r="D67" s="124" t="s">
        <v>102</v>
      </c>
      <c r="E67" s="198">
        <v>0</v>
      </c>
      <c r="F67" s="198">
        <v>0</v>
      </c>
      <c r="G67" s="271"/>
      <c r="H67" s="271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122"/>
      <c r="AI67" s="120"/>
    </row>
    <row r="68" spans="1:35" s="119" customFormat="1" ht="12.75" outlineLevel="1">
      <c r="A68" s="114"/>
      <c r="B68" s="410"/>
      <c r="C68" s="169"/>
      <c r="D68" s="124" t="s">
        <v>79</v>
      </c>
      <c r="E68" s="198">
        <v>0</v>
      </c>
      <c r="F68" s="198">
        <v>0</v>
      </c>
      <c r="G68" s="271"/>
      <c r="H68" s="271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122"/>
      <c r="AI68" s="120"/>
    </row>
    <row r="69" spans="1:30" ht="14.25">
      <c r="A69" s="181"/>
      <c r="B69" s="410"/>
      <c r="C69" s="169"/>
      <c r="D69" s="197" t="s">
        <v>103</v>
      </c>
      <c r="E69" s="198">
        <f>SUM(E70:E73)</f>
        <v>0</v>
      </c>
      <c r="F69" s="198">
        <f>SUM(F70:F73)</f>
        <v>0</v>
      </c>
      <c r="G69" s="98"/>
      <c r="H69" s="98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83"/>
    </row>
    <row r="70" spans="1:30" s="78" customFormat="1" ht="14.25" customHeight="1" outlineLevel="1">
      <c r="A70" s="201"/>
      <c r="B70" s="410"/>
      <c r="C70" s="169"/>
      <c r="D70" s="124" t="s">
        <v>104</v>
      </c>
      <c r="E70" s="172">
        <v>0</v>
      </c>
      <c r="F70" s="172">
        <v>0</v>
      </c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122"/>
    </row>
    <row r="71" spans="1:30" s="78" customFormat="1" ht="14.25" customHeight="1" outlineLevel="1">
      <c r="A71" s="201"/>
      <c r="B71" s="410"/>
      <c r="C71" s="169"/>
      <c r="D71" s="124" t="s">
        <v>105</v>
      </c>
      <c r="E71" s="172">
        <v>0</v>
      </c>
      <c r="F71" s="172">
        <v>0</v>
      </c>
      <c r="G71" s="271"/>
      <c r="H71" s="271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122"/>
    </row>
    <row r="72" spans="1:30" s="78" customFormat="1" ht="14.25" customHeight="1" outlineLevel="1">
      <c r="A72" s="201"/>
      <c r="B72" s="410"/>
      <c r="C72" s="169"/>
      <c r="D72" s="124" t="s">
        <v>106</v>
      </c>
      <c r="E72" s="172">
        <v>0</v>
      </c>
      <c r="F72" s="172">
        <v>0</v>
      </c>
      <c r="G72" s="271"/>
      <c r="H72" s="271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122"/>
    </row>
    <row r="73" spans="1:30" s="78" customFormat="1" ht="14.25" customHeight="1" outlineLevel="1">
      <c r="A73" s="201"/>
      <c r="B73" s="410"/>
      <c r="C73" s="169"/>
      <c r="D73" s="124" t="s">
        <v>107</v>
      </c>
      <c r="E73" s="172">
        <v>0</v>
      </c>
      <c r="F73" s="172">
        <v>0</v>
      </c>
      <c r="G73" s="271"/>
      <c r="H73" s="271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122"/>
    </row>
    <row r="74" spans="2:33" ht="14.25" customHeight="1">
      <c r="B74" s="410"/>
      <c r="C74" s="202"/>
      <c r="D74" s="197" t="s">
        <v>143</v>
      </c>
      <c r="E74" s="198">
        <v>0</v>
      </c>
      <c r="F74" s="198">
        <v>0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122"/>
      <c r="AE74" s="203"/>
      <c r="AF74" s="203"/>
      <c r="AG74" s="203"/>
    </row>
    <row r="75" spans="2:30" ht="18" customHeight="1" thickBot="1">
      <c r="B75" s="416"/>
      <c r="C75" s="204" t="s">
        <v>108</v>
      </c>
      <c r="D75" s="205"/>
      <c r="E75" s="206" t="e">
        <f>E51-E62</f>
        <v>#REF!</v>
      </c>
      <c r="F75" s="206" t="e">
        <f>F51-F62</f>
        <v>#REF!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2"/>
    </row>
    <row r="76" spans="2:30" s="119" customFormat="1" ht="18" customHeight="1" thickBot="1" thickTop="1">
      <c r="B76" s="207"/>
      <c r="C76" s="250" t="s">
        <v>126</v>
      </c>
      <c r="D76" s="208"/>
      <c r="E76" s="209" t="e">
        <f>D76+E75</f>
        <v>#REF!</v>
      </c>
      <c r="F76" s="209" t="e">
        <f>E76+F75</f>
        <v>#REF!</v>
      </c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4"/>
    </row>
    <row r="77" spans="2:29" s="157" customFormat="1" ht="15" customHeight="1">
      <c r="B77" s="210"/>
      <c r="G77" s="154"/>
      <c r="H77" s="154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</row>
    <row r="78" spans="2:30" ht="14.25" thickBot="1">
      <c r="B78" s="36" t="s">
        <v>80</v>
      </c>
      <c r="G78" s="37" t="s">
        <v>247</v>
      </c>
      <c r="H78" s="37" t="s">
        <v>131</v>
      </c>
      <c r="I78" s="37" t="s">
        <v>132</v>
      </c>
      <c r="J78" s="37" t="s">
        <v>133</v>
      </c>
      <c r="K78" s="37" t="s">
        <v>134</v>
      </c>
      <c r="L78" s="37" t="s">
        <v>164</v>
      </c>
      <c r="M78" s="37" t="s">
        <v>165</v>
      </c>
      <c r="N78" s="37" t="s">
        <v>166</v>
      </c>
      <c r="O78" s="37" t="s">
        <v>167</v>
      </c>
      <c r="P78" s="37" t="s">
        <v>168</v>
      </c>
      <c r="Q78" s="37" t="s">
        <v>169</v>
      </c>
      <c r="R78" s="37" t="s">
        <v>170</v>
      </c>
      <c r="S78" s="37" t="s">
        <v>171</v>
      </c>
      <c r="T78" s="37" t="s">
        <v>172</v>
      </c>
      <c r="U78" s="37" t="s">
        <v>173</v>
      </c>
      <c r="V78" s="37" t="s">
        <v>174</v>
      </c>
      <c r="W78" s="37" t="s">
        <v>175</v>
      </c>
      <c r="X78" s="37" t="s">
        <v>176</v>
      </c>
      <c r="Y78" s="37" t="s">
        <v>177</v>
      </c>
      <c r="Z78" s="37" t="s">
        <v>230</v>
      </c>
      <c r="AA78" s="37" t="s">
        <v>231</v>
      </c>
      <c r="AB78" s="37" t="s">
        <v>250</v>
      </c>
      <c r="AC78" s="37" t="s">
        <v>251</v>
      </c>
      <c r="AD78" s="281"/>
    </row>
    <row r="79" spans="2:30" s="38" customFormat="1" ht="15">
      <c r="B79" s="158" t="s">
        <v>77</v>
      </c>
      <c r="C79" s="211"/>
      <c r="D79" s="212"/>
      <c r="E79" s="211"/>
      <c r="F79" s="211"/>
      <c r="G79" s="41">
        <v>-1</v>
      </c>
      <c r="H79" s="41">
        <v>1</v>
      </c>
      <c r="I79" s="42">
        <v>2</v>
      </c>
      <c r="J79" s="42">
        <v>3</v>
      </c>
      <c r="K79" s="42">
        <v>4</v>
      </c>
      <c r="L79" s="42">
        <v>5</v>
      </c>
      <c r="M79" s="42">
        <v>6</v>
      </c>
      <c r="N79" s="42">
        <v>7</v>
      </c>
      <c r="O79" s="42">
        <v>8</v>
      </c>
      <c r="P79" s="42">
        <v>9</v>
      </c>
      <c r="Q79" s="42">
        <v>10</v>
      </c>
      <c r="R79" s="42">
        <v>11</v>
      </c>
      <c r="S79" s="42">
        <v>12</v>
      </c>
      <c r="T79" s="42">
        <v>13</v>
      </c>
      <c r="U79" s="42">
        <v>14</v>
      </c>
      <c r="V79" s="42">
        <v>15</v>
      </c>
      <c r="W79" s="42">
        <v>16</v>
      </c>
      <c r="X79" s="42">
        <v>17</v>
      </c>
      <c r="Y79" s="42">
        <v>18</v>
      </c>
      <c r="Z79" s="42">
        <v>19</v>
      </c>
      <c r="AA79" s="41">
        <v>20</v>
      </c>
      <c r="AB79" s="41">
        <v>21</v>
      </c>
      <c r="AC79" s="42">
        <v>22</v>
      </c>
      <c r="AD79" s="213"/>
    </row>
    <row r="80" spans="2:30" s="214" customFormat="1" ht="18" customHeight="1">
      <c r="B80" s="415" t="s">
        <v>109</v>
      </c>
      <c r="C80" s="282" t="s">
        <v>121</v>
      </c>
      <c r="D80" s="283"/>
      <c r="E80" s="284"/>
      <c r="F80" s="284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6"/>
      <c r="AD80" s="215"/>
    </row>
    <row r="81" spans="2:30" s="79" customFormat="1" ht="13.5" customHeight="1" outlineLevel="1">
      <c r="B81" s="415"/>
      <c r="C81" s="216"/>
      <c r="D81" s="251" t="s">
        <v>122</v>
      </c>
      <c r="E81" s="217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9"/>
      <c r="AD81" s="220"/>
    </row>
    <row r="82" spans="2:30" s="79" customFormat="1" ht="13.5" customHeight="1" outlineLevel="1">
      <c r="B82" s="415"/>
      <c r="C82" s="216"/>
      <c r="D82" s="252" t="s">
        <v>123</v>
      </c>
      <c r="E82" s="221"/>
      <c r="F82" s="221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222"/>
      <c r="AD82" s="220"/>
    </row>
    <row r="83" spans="2:30" s="79" customFormat="1" ht="13.5" customHeight="1" outlineLevel="1">
      <c r="B83" s="415"/>
      <c r="C83" s="216"/>
      <c r="D83" s="252" t="s">
        <v>124</v>
      </c>
      <c r="E83" s="221"/>
      <c r="F83" s="221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222"/>
      <c r="AD83" s="220"/>
    </row>
    <row r="84" spans="2:30" s="79" customFormat="1" ht="13.5" customHeight="1" outlineLevel="1" thickBot="1">
      <c r="B84" s="415"/>
      <c r="C84" s="216"/>
      <c r="D84" s="253" t="s">
        <v>125</v>
      </c>
      <c r="E84" s="221"/>
      <c r="F84" s="221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222"/>
      <c r="AD84" s="220"/>
    </row>
    <row r="85" spans="2:33" ht="18" customHeight="1">
      <c r="B85" s="412" t="s">
        <v>110</v>
      </c>
      <c r="C85" s="247" t="s">
        <v>116</v>
      </c>
      <c r="D85" s="223"/>
      <c r="E85" s="224"/>
      <c r="F85" s="224"/>
      <c r="G85" s="278"/>
      <c r="H85" s="278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80"/>
      <c r="AF85" s="157"/>
      <c r="AG85" s="225"/>
    </row>
    <row r="86" spans="2:33" ht="18" customHeight="1">
      <c r="B86" s="413"/>
      <c r="C86" s="226"/>
      <c r="D86" s="227"/>
      <c r="E86" s="228"/>
      <c r="F86" s="228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30"/>
      <c r="AF86" s="157"/>
      <c r="AG86" s="225"/>
    </row>
    <row r="87" spans="2:33" ht="18" customHeight="1">
      <c r="B87" s="413"/>
      <c r="C87" s="248" t="s">
        <v>117</v>
      </c>
      <c r="D87" s="231"/>
      <c r="E87" s="232"/>
      <c r="F87" s="232"/>
      <c r="G87" s="265"/>
      <c r="H87" s="265"/>
      <c r="I87" s="265"/>
      <c r="J87" s="265"/>
      <c r="K87" s="265"/>
      <c r="L87" s="265"/>
      <c r="M87" s="265"/>
      <c r="N87" s="266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7"/>
      <c r="AF87" s="157"/>
      <c r="AG87" s="233"/>
    </row>
    <row r="88" spans="2:33" ht="18" customHeight="1" thickBot="1">
      <c r="B88" s="414"/>
      <c r="C88" s="234"/>
      <c r="D88" s="235"/>
      <c r="E88" s="236"/>
      <c r="F88" s="236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8"/>
      <c r="AF88" s="157"/>
      <c r="AG88" s="239"/>
    </row>
    <row r="89" spans="2:33" ht="14.25" customHeight="1">
      <c r="B89" s="210"/>
      <c r="C89" s="157"/>
      <c r="D89" s="157"/>
      <c r="E89" s="157"/>
      <c r="F89" s="157"/>
      <c r="G89" s="154"/>
      <c r="H89" s="154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F89" s="157"/>
      <c r="AG89" s="239"/>
    </row>
    <row r="90" spans="2:33" ht="14.25" customHeight="1">
      <c r="B90" s="240" t="s">
        <v>135</v>
      </c>
      <c r="C90" s="241"/>
      <c r="D90" s="241"/>
      <c r="E90" s="241"/>
      <c r="F90" s="241"/>
      <c r="G90" s="241"/>
      <c r="H90" s="241"/>
      <c r="I90" s="241"/>
      <c r="J90" s="242"/>
      <c r="K90" s="241" t="s">
        <v>111</v>
      </c>
      <c r="L90" s="241"/>
      <c r="M90" s="241"/>
      <c r="O90" s="241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F90" s="157"/>
      <c r="AG90" s="239"/>
    </row>
    <row r="91" spans="2:33" ht="14.25" customHeight="1">
      <c r="B91" s="240" t="s">
        <v>178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O91" s="24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F91" s="157"/>
      <c r="AG91" s="239"/>
    </row>
    <row r="92" spans="2:15" ht="13.5">
      <c r="B92" s="240" t="s">
        <v>136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0"/>
      <c r="O92" s="244"/>
    </row>
    <row r="93" spans="2:15" ht="13.5">
      <c r="B93" s="240" t="s">
        <v>137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0"/>
      <c r="O93" s="244"/>
    </row>
    <row r="94" spans="2:15" ht="13.5">
      <c r="B94" s="240" t="s">
        <v>138</v>
      </c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4"/>
    </row>
    <row r="95" ht="13.5">
      <c r="B95" s="240" t="s">
        <v>139</v>
      </c>
    </row>
    <row r="96" ht="13.5">
      <c r="B96" s="240" t="s">
        <v>140</v>
      </c>
    </row>
    <row r="171" ht="6" customHeight="1"/>
    <row r="176" ht="5.25" customHeight="1"/>
  </sheetData>
  <sheetProtection/>
  <mergeCells count="4">
    <mergeCell ref="B4:B47"/>
    <mergeCell ref="B85:B88"/>
    <mergeCell ref="B80:B84"/>
    <mergeCell ref="B51:B75"/>
  </mergeCells>
  <printOptions/>
  <pageMargins left="0.86" right="0.2362204724409449" top="0.67" bottom="0.15748031496062992" header="0.1968503937007874" footer="0.2755905511811024"/>
  <pageSetup cellComments="asDisplayed" fitToWidth="5" horizontalDpi="600" verticalDpi="600" orientation="landscape" paperSize="8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zoomScale="70" zoomScaleNormal="70" zoomScaleSheetLayoutView="100" zoomScalePageLayoutView="0" workbookViewId="0" topLeftCell="A1">
      <pane ySplit="4" topLeftCell="A5" activePane="bottomLeft" state="frozen"/>
      <selection pane="topLeft" activeCell="T33" sqref="T33"/>
      <selection pane="bottomLeft" activeCell="A1" sqref="A1"/>
    </sheetView>
  </sheetViews>
  <sheetFormatPr defaultColWidth="9.00390625" defaultRowHeight="13.5"/>
  <cols>
    <col min="1" max="1" width="8.375" style="32" customWidth="1"/>
    <col min="2" max="2" width="7.625" style="32" customWidth="1"/>
    <col min="3" max="3" width="5.75390625" style="33" customWidth="1"/>
    <col min="4" max="4" width="9.50390625" style="32" customWidth="1"/>
    <col min="5" max="25" width="7.75390625" style="33" customWidth="1"/>
    <col min="26" max="16384" width="9.00390625" style="32" customWidth="1"/>
  </cols>
  <sheetData>
    <row r="1" spans="1:25" ht="18" customHeight="1">
      <c r="A1" s="387" t="s">
        <v>188</v>
      </c>
      <c r="B1" s="335"/>
      <c r="C1" s="336"/>
      <c r="D1" s="335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288" t="s">
        <v>154</v>
      </c>
    </row>
    <row r="2" spans="1:25" ht="18" customHeight="1">
      <c r="A2" s="335"/>
      <c r="B2" s="335"/>
      <c r="C2" s="336"/>
      <c r="D2" s="335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7" t="s">
        <v>69</v>
      </c>
    </row>
    <row r="3" spans="1:25" ht="18" customHeight="1">
      <c r="A3" s="429" t="s">
        <v>145</v>
      </c>
      <c r="B3" s="430"/>
      <c r="C3" s="430"/>
      <c r="D3" s="431"/>
      <c r="E3" s="338">
        <v>-1</v>
      </c>
      <c r="F3" s="338">
        <v>1</v>
      </c>
      <c r="G3" s="338">
        <v>2</v>
      </c>
      <c r="H3" s="338">
        <v>3</v>
      </c>
      <c r="I3" s="338">
        <v>4</v>
      </c>
      <c r="J3" s="338">
        <v>5</v>
      </c>
      <c r="K3" s="338">
        <v>6</v>
      </c>
      <c r="L3" s="338">
        <v>7</v>
      </c>
      <c r="M3" s="338">
        <v>8</v>
      </c>
      <c r="N3" s="338">
        <v>9</v>
      </c>
      <c r="O3" s="338">
        <v>10</v>
      </c>
      <c r="P3" s="338">
        <v>11</v>
      </c>
      <c r="Q3" s="338">
        <v>12</v>
      </c>
      <c r="R3" s="338">
        <v>13</v>
      </c>
      <c r="S3" s="338">
        <v>14</v>
      </c>
      <c r="T3" s="338">
        <v>15</v>
      </c>
      <c r="U3" s="338">
        <v>16</v>
      </c>
      <c r="V3" s="338">
        <v>17</v>
      </c>
      <c r="W3" s="338">
        <v>18</v>
      </c>
      <c r="X3" s="338">
        <v>19</v>
      </c>
      <c r="Y3" s="339">
        <v>20</v>
      </c>
    </row>
    <row r="4" spans="1:25" ht="18" customHeight="1">
      <c r="A4" s="423" t="s">
        <v>146</v>
      </c>
      <c r="B4" s="424"/>
      <c r="C4" s="424"/>
      <c r="D4" s="425"/>
      <c r="E4" s="340" t="s">
        <v>248</v>
      </c>
      <c r="F4" s="340" t="s">
        <v>217</v>
      </c>
      <c r="G4" s="340" t="s">
        <v>53</v>
      </c>
      <c r="H4" s="340" t="s">
        <v>54</v>
      </c>
      <c r="I4" s="340" t="s">
        <v>55</v>
      </c>
      <c r="J4" s="340" t="s">
        <v>56</v>
      </c>
      <c r="K4" s="340" t="s">
        <v>57</v>
      </c>
      <c r="L4" s="340" t="s">
        <v>58</v>
      </c>
      <c r="M4" s="340" t="s">
        <v>59</v>
      </c>
      <c r="N4" s="340" t="s">
        <v>60</v>
      </c>
      <c r="O4" s="340" t="s">
        <v>61</v>
      </c>
      <c r="P4" s="340" t="s">
        <v>62</v>
      </c>
      <c r="Q4" s="340" t="s">
        <v>63</v>
      </c>
      <c r="R4" s="340" t="s">
        <v>64</v>
      </c>
      <c r="S4" s="340" t="s">
        <v>65</v>
      </c>
      <c r="T4" s="340" t="s">
        <v>66</v>
      </c>
      <c r="U4" s="340" t="s">
        <v>67</v>
      </c>
      <c r="V4" s="340" t="s">
        <v>68</v>
      </c>
      <c r="W4" s="340" t="s">
        <v>179</v>
      </c>
      <c r="X4" s="340" t="s">
        <v>218</v>
      </c>
      <c r="Y4" s="384" t="s">
        <v>219</v>
      </c>
    </row>
    <row r="5" spans="1:25" ht="18" customHeight="1">
      <c r="A5" s="291" t="s">
        <v>151</v>
      </c>
      <c r="B5" s="292"/>
      <c r="C5" s="293"/>
      <c r="D5" s="294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2"/>
    </row>
    <row r="6" spans="1:25" ht="18" customHeight="1">
      <c r="A6" s="295" t="s">
        <v>70</v>
      </c>
      <c r="B6" s="296"/>
      <c r="C6" s="297"/>
      <c r="D6" s="298"/>
      <c r="E6" s="343">
        <f>SUM(E7:E12)</f>
        <v>0</v>
      </c>
      <c r="F6" s="343">
        <f aca="true" t="shared" si="0" ref="F6:Y6">SUM(F7:F12)</f>
        <v>0</v>
      </c>
      <c r="G6" s="343">
        <f t="shared" si="0"/>
        <v>0</v>
      </c>
      <c r="H6" s="343">
        <f t="shared" si="0"/>
        <v>0</v>
      </c>
      <c r="I6" s="343">
        <f t="shared" si="0"/>
        <v>0</v>
      </c>
      <c r="J6" s="343">
        <f t="shared" si="0"/>
        <v>0</v>
      </c>
      <c r="K6" s="343">
        <f t="shared" si="0"/>
        <v>0</v>
      </c>
      <c r="L6" s="343">
        <f t="shared" si="0"/>
        <v>0</v>
      </c>
      <c r="M6" s="343">
        <f t="shared" si="0"/>
        <v>0</v>
      </c>
      <c r="N6" s="343">
        <f t="shared" si="0"/>
        <v>0</v>
      </c>
      <c r="O6" s="343">
        <f t="shared" si="0"/>
        <v>0</v>
      </c>
      <c r="P6" s="343">
        <f t="shared" si="0"/>
        <v>0</v>
      </c>
      <c r="Q6" s="343">
        <f t="shared" si="0"/>
        <v>0</v>
      </c>
      <c r="R6" s="343">
        <f t="shared" si="0"/>
        <v>0</v>
      </c>
      <c r="S6" s="343">
        <f t="shared" si="0"/>
        <v>0</v>
      </c>
      <c r="T6" s="343">
        <f t="shared" si="0"/>
        <v>0</v>
      </c>
      <c r="U6" s="343">
        <f t="shared" si="0"/>
        <v>0</v>
      </c>
      <c r="V6" s="343">
        <f t="shared" si="0"/>
        <v>0</v>
      </c>
      <c r="W6" s="343">
        <f t="shared" si="0"/>
        <v>0</v>
      </c>
      <c r="X6" s="343">
        <f t="shared" si="0"/>
        <v>0</v>
      </c>
      <c r="Y6" s="344"/>
    </row>
    <row r="7" spans="1:25" ht="18" customHeight="1">
      <c r="A7" s="390" t="s">
        <v>220</v>
      </c>
      <c r="B7" s="299"/>
      <c r="C7" s="300"/>
      <c r="D7" s="301"/>
      <c r="E7" s="345"/>
      <c r="F7" s="345"/>
      <c r="G7" s="346"/>
      <c r="H7" s="346"/>
      <c r="I7" s="346"/>
      <c r="J7" s="346"/>
      <c r="K7" s="345"/>
      <c r="L7" s="346"/>
      <c r="M7" s="345"/>
      <c r="N7" s="345"/>
      <c r="O7" s="345"/>
      <c r="P7" s="345"/>
      <c r="Q7" s="346"/>
      <c r="R7" s="345"/>
      <c r="S7" s="345"/>
      <c r="T7" s="345"/>
      <c r="U7" s="345"/>
      <c r="V7" s="346"/>
      <c r="W7" s="345"/>
      <c r="X7" s="345"/>
      <c r="Y7" s="347"/>
    </row>
    <row r="8" spans="1:25" ht="18" customHeight="1">
      <c r="A8" s="391" t="s">
        <v>221</v>
      </c>
      <c r="B8" s="299"/>
      <c r="C8" s="300"/>
      <c r="D8" s="301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7"/>
    </row>
    <row r="9" spans="1:25" ht="18" customHeight="1">
      <c r="A9" s="391" t="s">
        <v>222</v>
      </c>
      <c r="B9" s="299"/>
      <c r="C9" s="300"/>
      <c r="D9" s="301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7"/>
    </row>
    <row r="10" spans="1:25" ht="18" customHeight="1">
      <c r="A10" s="391" t="s">
        <v>223</v>
      </c>
      <c r="B10" s="299"/>
      <c r="C10" s="300"/>
      <c r="D10" s="301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7"/>
    </row>
    <row r="11" spans="1:25" ht="18" customHeight="1">
      <c r="A11" s="391" t="s">
        <v>224</v>
      </c>
      <c r="B11" s="299"/>
      <c r="C11" s="300"/>
      <c r="D11" s="301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7"/>
    </row>
    <row r="12" spans="1:25" ht="18" customHeight="1">
      <c r="A12" s="392" t="s">
        <v>225</v>
      </c>
      <c r="B12" s="302"/>
      <c r="C12" s="290"/>
      <c r="D12" s="303"/>
      <c r="E12" s="348"/>
      <c r="F12" s="348"/>
      <c r="G12" s="349"/>
      <c r="H12" s="349"/>
      <c r="I12" s="349"/>
      <c r="J12" s="349"/>
      <c r="K12" s="348"/>
      <c r="L12" s="349"/>
      <c r="M12" s="348"/>
      <c r="N12" s="348"/>
      <c r="O12" s="348"/>
      <c r="P12" s="348"/>
      <c r="Q12" s="349"/>
      <c r="R12" s="348"/>
      <c r="S12" s="349"/>
      <c r="T12" s="349"/>
      <c r="U12" s="348"/>
      <c r="V12" s="349"/>
      <c r="W12" s="348"/>
      <c r="X12" s="348"/>
      <c r="Y12" s="350"/>
    </row>
    <row r="13" spans="1:25" ht="18" customHeight="1">
      <c r="A13" s="295" t="s">
        <v>71</v>
      </c>
      <c r="B13" s="296"/>
      <c r="C13" s="297"/>
      <c r="D13" s="304"/>
      <c r="E13" s="351">
        <f>SUM(E14:E15)</f>
        <v>0</v>
      </c>
      <c r="F13" s="433">
        <f aca="true" t="shared" si="1" ref="F13:Y13">SUM(F14:F15)</f>
        <v>0</v>
      </c>
      <c r="G13" s="343">
        <f t="shared" si="1"/>
        <v>0</v>
      </c>
      <c r="H13" s="343">
        <f t="shared" si="1"/>
        <v>0</v>
      </c>
      <c r="I13" s="343">
        <f t="shared" si="1"/>
        <v>0</v>
      </c>
      <c r="J13" s="343">
        <f t="shared" si="1"/>
        <v>0</v>
      </c>
      <c r="K13" s="343">
        <f t="shared" si="1"/>
        <v>0</v>
      </c>
      <c r="L13" s="343">
        <f t="shared" si="1"/>
        <v>0</v>
      </c>
      <c r="M13" s="343">
        <f t="shared" si="1"/>
        <v>0</v>
      </c>
      <c r="N13" s="343">
        <f t="shared" si="1"/>
        <v>0</v>
      </c>
      <c r="O13" s="343">
        <f t="shared" si="1"/>
        <v>0</v>
      </c>
      <c r="P13" s="343">
        <f t="shared" si="1"/>
        <v>0</v>
      </c>
      <c r="Q13" s="343">
        <f t="shared" si="1"/>
        <v>0</v>
      </c>
      <c r="R13" s="343">
        <f t="shared" si="1"/>
        <v>0</v>
      </c>
      <c r="S13" s="343">
        <f t="shared" si="1"/>
        <v>0</v>
      </c>
      <c r="T13" s="343">
        <f t="shared" si="1"/>
        <v>0</v>
      </c>
      <c r="U13" s="343">
        <f t="shared" si="1"/>
        <v>0</v>
      </c>
      <c r="V13" s="343">
        <f t="shared" si="1"/>
        <v>0</v>
      </c>
      <c r="W13" s="343">
        <f t="shared" si="1"/>
        <v>0</v>
      </c>
      <c r="X13" s="343">
        <f t="shared" si="1"/>
        <v>0</v>
      </c>
      <c r="Y13" s="344"/>
    </row>
    <row r="14" spans="1:25" ht="18" customHeight="1">
      <c r="A14" s="390" t="s">
        <v>220</v>
      </c>
      <c r="B14" s="305"/>
      <c r="C14" s="306"/>
      <c r="D14" s="307"/>
      <c r="E14" s="352"/>
      <c r="F14" s="434"/>
      <c r="G14" s="345"/>
      <c r="H14" s="353"/>
      <c r="I14" s="345"/>
      <c r="J14" s="353"/>
      <c r="K14" s="345"/>
      <c r="L14" s="353"/>
      <c r="M14" s="345"/>
      <c r="N14" s="345"/>
      <c r="O14" s="345"/>
      <c r="P14" s="345"/>
      <c r="Q14" s="353"/>
      <c r="R14" s="345"/>
      <c r="S14" s="345"/>
      <c r="T14" s="345"/>
      <c r="U14" s="345"/>
      <c r="V14" s="353"/>
      <c r="W14" s="345"/>
      <c r="X14" s="345"/>
      <c r="Y14" s="347"/>
    </row>
    <row r="15" spans="1:25" ht="18" customHeight="1">
      <c r="A15" s="391" t="s">
        <v>221</v>
      </c>
      <c r="B15" s="305"/>
      <c r="C15" s="308"/>
      <c r="D15" s="309"/>
      <c r="E15" s="354"/>
      <c r="F15" s="435"/>
      <c r="G15" s="355"/>
      <c r="H15" s="355"/>
      <c r="I15" s="355"/>
      <c r="J15" s="355"/>
      <c r="K15" s="356"/>
      <c r="L15" s="355"/>
      <c r="M15" s="356"/>
      <c r="N15" s="356"/>
      <c r="O15" s="356"/>
      <c r="P15" s="356"/>
      <c r="Q15" s="355"/>
      <c r="R15" s="356"/>
      <c r="S15" s="356"/>
      <c r="T15" s="356"/>
      <c r="U15" s="356"/>
      <c r="V15" s="355"/>
      <c r="W15" s="356"/>
      <c r="X15" s="356"/>
      <c r="Y15" s="357"/>
    </row>
    <row r="16" spans="1:25" ht="18" customHeight="1">
      <c r="A16" s="394" t="s">
        <v>222</v>
      </c>
      <c r="B16" s="331"/>
      <c r="C16" s="396"/>
      <c r="D16" s="397"/>
      <c r="E16" s="393"/>
      <c r="F16" s="436"/>
      <c r="G16" s="375"/>
      <c r="H16" s="398"/>
      <c r="I16" s="375"/>
      <c r="J16" s="398"/>
      <c r="K16" s="375"/>
      <c r="L16" s="398"/>
      <c r="M16" s="375"/>
      <c r="N16" s="375"/>
      <c r="O16" s="375"/>
      <c r="P16" s="375"/>
      <c r="Q16" s="398"/>
      <c r="R16" s="375"/>
      <c r="S16" s="375"/>
      <c r="T16" s="375"/>
      <c r="U16" s="375"/>
      <c r="V16" s="398"/>
      <c r="W16" s="375"/>
      <c r="X16" s="375"/>
      <c r="Y16" s="376"/>
    </row>
    <row r="17" spans="1:25" ht="18" customHeight="1">
      <c r="A17" s="391" t="s">
        <v>223</v>
      </c>
      <c r="B17" s="323"/>
      <c r="C17" s="306"/>
      <c r="D17" s="307"/>
      <c r="E17" s="352"/>
      <c r="F17" s="434"/>
      <c r="G17" s="345"/>
      <c r="H17" s="353"/>
      <c r="I17" s="345"/>
      <c r="J17" s="353"/>
      <c r="K17" s="345"/>
      <c r="L17" s="353"/>
      <c r="M17" s="345"/>
      <c r="N17" s="345"/>
      <c r="O17" s="345"/>
      <c r="P17" s="345"/>
      <c r="Q17" s="353"/>
      <c r="R17" s="345"/>
      <c r="S17" s="345"/>
      <c r="T17" s="345"/>
      <c r="U17" s="345"/>
      <c r="V17" s="353"/>
      <c r="W17" s="345"/>
      <c r="X17" s="345"/>
      <c r="Y17" s="347"/>
    </row>
    <row r="18" spans="1:25" ht="18" customHeight="1">
      <c r="A18" s="391" t="s">
        <v>224</v>
      </c>
      <c r="B18" s="305"/>
      <c r="C18" s="308"/>
      <c r="D18" s="309"/>
      <c r="E18" s="354"/>
      <c r="F18" s="435"/>
      <c r="G18" s="355"/>
      <c r="H18" s="355"/>
      <c r="I18" s="355"/>
      <c r="J18" s="355"/>
      <c r="K18" s="356"/>
      <c r="L18" s="355"/>
      <c r="M18" s="356"/>
      <c r="N18" s="356"/>
      <c r="O18" s="356"/>
      <c r="P18" s="356"/>
      <c r="Q18" s="355"/>
      <c r="R18" s="356"/>
      <c r="S18" s="356"/>
      <c r="T18" s="356"/>
      <c r="U18" s="356"/>
      <c r="V18" s="355"/>
      <c r="W18" s="356"/>
      <c r="X18" s="356"/>
      <c r="Y18" s="357"/>
    </row>
    <row r="19" spans="1:25" ht="18" customHeight="1">
      <c r="A19" s="392" t="s">
        <v>225</v>
      </c>
      <c r="B19" s="310"/>
      <c r="C19" s="311"/>
      <c r="D19" s="312"/>
      <c r="E19" s="358"/>
      <c r="F19" s="437"/>
      <c r="G19" s="349"/>
      <c r="H19" s="359"/>
      <c r="I19" s="349"/>
      <c r="J19" s="359"/>
      <c r="K19" s="349"/>
      <c r="L19" s="359"/>
      <c r="M19" s="349"/>
      <c r="N19" s="349"/>
      <c r="O19" s="349"/>
      <c r="P19" s="349"/>
      <c r="Q19" s="359"/>
      <c r="R19" s="349"/>
      <c r="S19" s="349"/>
      <c r="T19" s="349"/>
      <c r="U19" s="349"/>
      <c r="V19" s="359"/>
      <c r="W19" s="349"/>
      <c r="X19" s="349"/>
      <c r="Y19" s="360"/>
    </row>
    <row r="20" spans="1:25" ht="18" customHeight="1">
      <c r="A20" s="313" t="s">
        <v>149</v>
      </c>
      <c r="B20" s="313"/>
      <c r="C20" s="313"/>
      <c r="D20" s="314"/>
      <c r="E20" s="361">
        <f>E6+E13</f>
        <v>0</v>
      </c>
      <c r="F20" s="438">
        <f aca="true" t="shared" si="2" ref="F20:Y20">F6+F13</f>
        <v>0</v>
      </c>
      <c r="G20" s="362">
        <f t="shared" si="2"/>
        <v>0</v>
      </c>
      <c r="H20" s="362">
        <f t="shared" si="2"/>
        <v>0</v>
      </c>
      <c r="I20" s="362">
        <f t="shared" si="2"/>
        <v>0</v>
      </c>
      <c r="J20" s="362">
        <f t="shared" si="2"/>
        <v>0</v>
      </c>
      <c r="K20" s="362">
        <f t="shared" si="2"/>
        <v>0</v>
      </c>
      <c r="L20" s="362">
        <f t="shared" si="2"/>
        <v>0</v>
      </c>
      <c r="M20" s="362">
        <f t="shared" si="2"/>
        <v>0</v>
      </c>
      <c r="N20" s="362">
        <f t="shared" si="2"/>
        <v>0</v>
      </c>
      <c r="O20" s="362">
        <f t="shared" si="2"/>
        <v>0</v>
      </c>
      <c r="P20" s="362">
        <f t="shared" si="2"/>
        <v>0</v>
      </c>
      <c r="Q20" s="362">
        <f t="shared" si="2"/>
        <v>0</v>
      </c>
      <c r="R20" s="362">
        <f t="shared" si="2"/>
        <v>0</v>
      </c>
      <c r="S20" s="362">
        <f t="shared" si="2"/>
        <v>0</v>
      </c>
      <c r="T20" s="362">
        <f t="shared" si="2"/>
        <v>0</v>
      </c>
      <c r="U20" s="362">
        <f t="shared" si="2"/>
        <v>0</v>
      </c>
      <c r="V20" s="362">
        <f t="shared" si="2"/>
        <v>0</v>
      </c>
      <c r="W20" s="362">
        <f t="shared" si="2"/>
        <v>0</v>
      </c>
      <c r="X20" s="362">
        <f t="shared" si="2"/>
        <v>0</v>
      </c>
      <c r="Y20" s="363"/>
    </row>
    <row r="21" spans="1:25" s="34" customFormat="1" ht="18" customHeight="1">
      <c r="A21" s="315" t="s">
        <v>72</v>
      </c>
      <c r="B21" s="316"/>
      <c r="C21" s="316"/>
      <c r="D21" s="317"/>
      <c r="E21" s="364"/>
      <c r="F21" s="439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6"/>
      <c r="T21" s="366"/>
      <c r="U21" s="366"/>
      <c r="V21" s="365"/>
      <c r="W21" s="365"/>
      <c r="X21" s="365"/>
      <c r="Y21" s="367"/>
    </row>
    <row r="22" spans="1:25" s="34" customFormat="1" ht="11.25" customHeight="1">
      <c r="A22" s="318"/>
      <c r="B22" s="318"/>
      <c r="C22" s="318"/>
      <c r="D22" s="31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</row>
    <row r="23" spans="1:25" ht="18" customHeight="1">
      <c r="A23" s="429" t="s">
        <v>145</v>
      </c>
      <c r="B23" s="430"/>
      <c r="C23" s="430"/>
      <c r="D23" s="431"/>
      <c r="E23" s="338">
        <v>-1</v>
      </c>
      <c r="F23" s="338">
        <v>1</v>
      </c>
      <c r="G23" s="338">
        <v>2</v>
      </c>
      <c r="H23" s="338">
        <v>3</v>
      </c>
      <c r="I23" s="338">
        <v>4</v>
      </c>
      <c r="J23" s="338">
        <v>5</v>
      </c>
      <c r="K23" s="338">
        <v>6</v>
      </c>
      <c r="L23" s="338">
        <v>7</v>
      </c>
      <c r="M23" s="338">
        <v>8</v>
      </c>
      <c r="N23" s="338">
        <v>9</v>
      </c>
      <c r="O23" s="338">
        <v>10</v>
      </c>
      <c r="P23" s="338">
        <v>11</v>
      </c>
      <c r="Q23" s="338">
        <v>12</v>
      </c>
      <c r="R23" s="338">
        <v>13</v>
      </c>
      <c r="S23" s="338">
        <v>14</v>
      </c>
      <c r="T23" s="338">
        <v>15</v>
      </c>
      <c r="U23" s="338">
        <v>16</v>
      </c>
      <c r="V23" s="338">
        <v>17</v>
      </c>
      <c r="W23" s="338">
        <v>18</v>
      </c>
      <c r="X23" s="338">
        <v>19</v>
      </c>
      <c r="Y23" s="339">
        <v>20</v>
      </c>
    </row>
    <row r="24" spans="1:25" ht="18" customHeight="1">
      <c r="A24" s="423" t="s">
        <v>146</v>
      </c>
      <c r="B24" s="424"/>
      <c r="C24" s="424"/>
      <c r="D24" s="425"/>
      <c r="E24" s="340" t="s">
        <v>249</v>
      </c>
      <c r="F24" s="340" t="s">
        <v>217</v>
      </c>
      <c r="G24" s="340" t="s">
        <v>53</v>
      </c>
      <c r="H24" s="340" t="s">
        <v>54</v>
      </c>
      <c r="I24" s="340" t="s">
        <v>55</v>
      </c>
      <c r="J24" s="340" t="s">
        <v>56</v>
      </c>
      <c r="K24" s="340" t="s">
        <v>57</v>
      </c>
      <c r="L24" s="340" t="s">
        <v>58</v>
      </c>
      <c r="M24" s="340" t="s">
        <v>59</v>
      </c>
      <c r="N24" s="340" t="s">
        <v>60</v>
      </c>
      <c r="O24" s="340" t="s">
        <v>61</v>
      </c>
      <c r="P24" s="340" t="s">
        <v>62</v>
      </c>
      <c r="Q24" s="340" t="s">
        <v>63</v>
      </c>
      <c r="R24" s="340" t="s">
        <v>64</v>
      </c>
      <c r="S24" s="340" t="s">
        <v>65</v>
      </c>
      <c r="T24" s="340" t="s">
        <v>66</v>
      </c>
      <c r="U24" s="340" t="s">
        <v>67</v>
      </c>
      <c r="V24" s="340" t="s">
        <v>68</v>
      </c>
      <c r="W24" s="340" t="s">
        <v>179</v>
      </c>
      <c r="X24" s="340" t="s">
        <v>218</v>
      </c>
      <c r="Y24" s="384" t="s">
        <v>219</v>
      </c>
    </row>
    <row r="25" spans="1:25" ht="18" customHeight="1">
      <c r="A25" s="291" t="s">
        <v>73</v>
      </c>
      <c r="B25" s="292"/>
      <c r="C25" s="293"/>
      <c r="D25" s="294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70"/>
    </row>
    <row r="26" spans="1:25" ht="18" customHeight="1">
      <c r="A26" s="319" t="s">
        <v>74</v>
      </c>
      <c r="B26" s="320"/>
      <c r="C26" s="321"/>
      <c r="D26" s="322"/>
      <c r="E26" s="343">
        <f>SUM(E27:E32)</f>
        <v>0</v>
      </c>
      <c r="F26" s="343">
        <f aca="true" t="shared" si="3" ref="F26:Y26">SUM(F27:F32)</f>
        <v>0</v>
      </c>
      <c r="G26" s="343">
        <f t="shared" si="3"/>
        <v>0</v>
      </c>
      <c r="H26" s="343">
        <f t="shared" si="3"/>
        <v>0</v>
      </c>
      <c r="I26" s="343">
        <f t="shared" si="3"/>
        <v>0</v>
      </c>
      <c r="J26" s="343">
        <f t="shared" si="3"/>
        <v>0</v>
      </c>
      <c r="K26" s="343">
        <f t="shared" si="3"/>
        <v>0</v>
      </c>
      <c r="L26" s="343">
        <f t="shared" si="3"/>
        <v>0</v>
      </c>
      <c r="M26" s="343">
        <f t="shared" si="3"/>
        <v>0</v>
      </c>
      <c r="N26" s="343">
        <f t="shared" si="3"/>
        <v>0</v>
      </c>
      <c r="O26" s="343">
        <f t="shared" si="3"/>
        <v>0</v>
      </c>
      <c r="P26" s="343">
        <f t="shared" si="3"/>
        <v>0</v>
      </c>
      <c r="Q26" s="343">
        <f t="shared" si="3"/>
        <v>0</v>
      </c>
      <c r="R26" s="343">
        <f t="shared" si="3"/>
        <v>0</v>
      </c>
      <c r="S26" s="343">
        <f t="shared" si="3"/>
        <v>0</v>
      </c>
      <c r="T26" s="343">
        <f t="shared" si="3"/>
        <v>0</v>
      </c>
      <c r="U26" s="343">
        <f t="shared" si="3"/>
        <v>0</v>
      </c>
      <c r="V26" s="343">
        <f t="shared" si="3"/>
        <v>0</v>
      </c>
      <c r="W26" s="343">
        <f t="shared" si="3"/>
        <v>0</v>
      </c>
      <c r="X26" s="343">
        <f t="shared" si="3"/>
        <v>0</v>
      </c>
      <c r="Y26" s="344"/>
    </row>
    <row r="27" spans="1:25" ht="18" customHeight="1">
      <c r="A27" s="390" t="s">
        <v>220</v>
      </c>
      <c r="B27" s="323"/>
      <c r="C27" s="324"/>
      <c r="D27" s="325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2"/>
    </row>
    <row r="28" spans="1:25" ht="18" customHeight="1">
      <c r="A28" s="391" t="s">
        <v>221</v>
      </c>
      <c r="B28" s="323"/>
      <c r="C28" s="324"/>
      <c r="D28" s="325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2"/>
    </row>
    <row r="29" spans="1:25" ht="18" customHeight="1">
      <c r="A29" s="391" t="s">
        <v>222</v>
      </c>
      <c r="B29" s="323"/>
      <c r="C29" s="326"/>
      <c r="D29" s="327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4"/>
    </row>
    <row r="30" spans="1:25" ht="18" customHeight="1">
      <c r="A30" s="391" t="s">
        <v>223</v>
      </c>
      <c r="B30" s="323"/>
      <c r="C30" s="326"/>
      <c r="D30" s="327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4"/>
    </row>
    <row r="31" spans="1:25" ht="18" customHeight="1">
      <c r="A31" s="391" t="s">
        <v>224</v>
      </c>
      <c r="B31" s="323"/>
      <c r="C31" s="324"/>
      <c r="D31" s="325"/>
      <c r="E31" s="371"/>
      <c r="F31" s="371"/>
      <c r="G31" s="371"/>
      <c r="H31" s="371"/>
      <c r="I31" s="371"/>
      <c r="J31" s="371"/>
      <c r="K31" s="371"/>
      <c r="L31" s="371"/>
      <c r="M31" s="371"/>
      <c r="N31" s="373"/>
      <c r="O31" s="373"/>
      <c r="P31" s="373"/>
      <c r="Q31" s="371"/>
      <c r="R31" s="371"/>
      <c r="S31" s="373"/>
      <c r="T31" s="373"/>
      <c r="U31" s="373"/>
      <c r="V31" s="371"/>
      <c r="W31" s="371"/>
      <c r="X31" s="373"/>
      <c r="Y31" s="374"/>
    </row>
    <row r="32" spans="1:25" ht="18" customHeight="1">
      <c r="A32" s="392" t="s">
        <v>225</v>
      </c>
      <c r="B32" s="323"/>
      <c r="C32" s="326"/>
      <c r="D32" s="327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4"/>
    </row>
    <row r="33" spans="1:25" ht="18" customHeight="1">
      <c r="A33" s="319" t="s">
        <v>75</v>
      </c>
      <c r="B33" s="320"/>
      <c r="C33" s="321"/>
      <c r="D33" s="322"/>
      <c r="E33" s="343">
        <f>SUM(E35:E39)</f>
        <v>0</v>
      </c>
      <c r="F33" s="343">
        <f aca="true" t="shared" si="4" ref="F33:Y33">SUM(F35:F39)</f>
        <v>0</v>
      </c>
      <c r="G33" s="343">
        <f t="shared" si="4"/>
        <v>0</v>
      </c>
      <c r="H33" s="343">
        <f t="shared" si="4"/>
        <v>0</v>
      </c>
      <c r="I33" s="343">
        <f t="shared" si="4"/>
        <v>0</v>
      </c>
      <c r="J33" s="343">
        <f t="shared" si="4"/>
        <v>0</v>
      </c>
      <c r="K33" s="343">
        <f t="shared" si="4"/>
        <v>0</v>
      </c>
      <c r="L33" s="343">
        <f t="shared" si="4"/>
        <v>0</v>
      </c>
      <c r="M33" s="343">
        <f t="shared" si="4"/>
        <v>0</v>
      </c>
      <c r="N33" s="343">
        <f t="shared" si="4"/>
        <v>0</v>
      </c>
      <c r="O33" s="343">
        <f t="shared" si="4"/>
        <v>0</v>
      </c>
      <c r="P33" s="343">
        <f t="shared" si="4"/>
        <v>0</v>
      </c>
      <c r="Q33" s="343">
        <f t="shared" si="4"/>
        <v>0</v>
      </c>
      <c r="R33" s="343">
        <f t="shared" si="4"/>
        <v>0</v>
      </c>
      <c r="S33" s="343">
        <f t="shared" si="4"/>
        <v>0</v>
      </c>
      <c r="T33" s="343">
        <f t="shared" si="4"/>
        <v>0</v>
      </c>
      <c r="U33" s="343">
        <f t="shared" si="4"/>
        <v>0</v>
      </c>
      <c r="V33" s="343">
        <f t="shared" si="4"/>
        <v>0</v>
      </c>
      <c r="W33" s="343">
        <f t="shared" si="4"/>
        <v>0</v>
      </c>
      <c r="X33" s="343">
        <f t="shared" si="4"/>
        <v>0</v>
      </c>
      <c r="Y33" s="344"/>
    </row>
    <row r="34" spans="1:25" ht="18" customHeight="1">
      <c r="A34" s="390" t="s">
        <v>220</v>
      </c>
      <c r="B34" s="323"/>
      <c r="C34" s="326"/>
      <c r="D34" s="327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6"/>
    </row>
    <row r="35" spans="1:25" ht="18" customHeight="1">
      <c r="A35" s="391" t="s">
        <v>221</v>
      </c>
      <c r="B35" s="323"/>
      <c r="C35" s="306"/>
      <c r="D35" s="328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7"/>
    </row>
    <row r="36" spans="1:25" ht="18" customHeight="1">
      <c r="A36" s="391" t="s">
        <v>222</v>
      </c>
      <c r="B36" s="323"/>
      <c r="C36" s="329"/>
      <c r="D36" s="330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7"/>
    </row>
    <row r="37" spans="1:25" ht="18" customHeight="1">
      <c r="A37" s="391" t="s">
        <v>223</v>
      </c>
      <c r="B37" s="323"/>
      <c r="C37" s="326"/>
      <c r="D37" s="327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6"/>
    </row>
    <row r="38" spans="1:25" ht="18" customHeight="1">
      <c r="A38" s="391" t="s">
        <v>224</v>
      </c>
      <c r="B38" s="331"/>
      <c r="C38" s="326"/>
      <c r="D38" s="327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6"/>
    </row>
    <row r="39" spans="1:25" ht="18" customHeight="1">
      <c r="A39" s="394" t="s">
        <v>225</v>
      </c>
      <c r="B39" s="331"/>
      <c r="C39" s="326"/>
      <c r="D39" s="327"/>
      <c r="E39" s="393"/>
      <c r="F39" s="436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6"/>
    </row>
    <row r="40" spans="1:25" ht="18" customHeight="1">
      <c r="A40" s="395" t="s">
        <v>148</v>
      </c>
      <c r="B40" s="395"/>
      <c r="C40" s="395"/>
      <c r="D40" s="395"/>
      <c r="E40" s="377">
        <f>E33+E26</f>
        <v>0</v>
      </c>
      <c r="F40" s="440">
        <f aca="true" t="shared" si="5" ref="F40:Y40">F33+F26</f>
        <v>0</v>
      </c>
      <c r="G40" s="378">
        <f t="shared" si="5"/>
        <v>0</v>
      </c>
      <c r="H40" s="378">
        <f t="shared" si="5"/>
        <v>0</v>
      </c>
      <c r="I40" s="378">
        <f t="shared" si="5"/>
        <v>0</v>
      </c>
      <c r="J40" s="378">
        <f t="shared" si="5"/>
        <v>0</v>
      </c>
      <c r="K40" s="378">
        <f t="shared" si="5"/>
        <v>0</v>
      </c>
      <c r="L40" s="378">
        <f t="shared" si="5"/>
        <v>0</v>
      </c>
      <c r="M40" s="378">
        <f t="shared" si="5"/>
        <v>0</v>
      </c>
      <c r="N40" s="378">
        <f t="shared" si="5"/>
        <v>0</v>
      </c>
      <c r="O40" s="378">
        <f t="shared" si="5"/>
        <v>0</v>
      </c>
      <c r="P40" s="378">
        <f t="shared" si="5"/>
        <v>0</v>
      </c>
      <c r="Q40" s="378">
        <f t="shared" si="5"/>
        <v>0</v>
      </c>
      <c r="R40" s="378">
        <f t="shared" si="5"/>
        <v>0</v>
      </c>
      <c r="S40" s="378">
        <f t="shared" si="5"/>
        <v>0</v>
      </c>
      <c r="T40" s="378">
        <f t="shared" si="5"/>
        <v>0</v>
      </c>
      <c r="U40" s="378">
        <f t="shared" si="5"/>
        <v>0</v>
      </c>
      <c r="V40" s="378">
        <f t="shared" si="5"/>
        <v>0</v>
      </c>
      <c r="W40" s="378">
        <f t="shared" si="5"/>
        <v>0</v>
      </c>
      <c r="X40" s="378">
        <f t="shared" si="5"/>
        <v>0</v>
      </c>
      <c r="Y40" s="379"/>
    </row>
    <row r="41" spans="1:25" ht="18" customHeight="1">
      <c r="A41" s="315" t="s">
        <v>76</v>
      </c>
      <c r="B41" s="316"/>
      <c r="C41" s="316"/>
      <c r="D41" s="316"/>
      <c r="E41" s="364"/>
      <c r="F41" s="439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6"/>
      <c r="T41" s="366"/>
      <c r="U41" s="366"/>
      <c r="V41" s="365"/>
      <c r="W41" s="365"/>
      <c r="X41" s="365"/>
      <c r="Y41" s="367"/>
    </row>
    <row r="42" spans="1:25" s="34" customFormat="1" ht="18" customHeight="1">
      <c r="A42" s="332"/>
      <c r="B42" s="333"/>
      <c r="C42" s="334"/>
      <c r="D42" s="334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</row>
    <row r="43" spans="1:25" ht="18" customHeight="1">
      <c r="A43" s="429" t="s">
        <v>145</v>
      </c>
      <c r="B43" s="430"/>
      <c r="C43" s="430"/>
      <c r="D43" s="431"/>
      <c r="E43" s="338">
        <v>-1</v>
      </c>
      <c r="F43" s="338">
        <v>1</v>
      </c>
      <c r="G43" s="338">
        <v>2</v>
      </c>
      <c r="H43" s="338">
        <v>3</v>
      </c>
      <c r="I43" s="338">
        <v>4</v>
      </c>
      <c r="J43" s="338">
        <v>5</v>
      </c>
      <c r="K43" s="338">
        <v>6</v>
      </c>
      <c r="L43" s="338">
        <v>7</v>
      </c>
      <c r="M43" s="338">
        <v>8</v>
      </c>
      <c r="N43" s="338">
        <v>9</v>
      </c>
      <c r="O43" s="338">
        <v>10</v>
      </c>
      <c r="P43" s="338">
        <v>11</v>
      </c>
      <c r="Q43" s="338">
        <v>12</v>
      </c>
      <c r="R43" s="338">
        <v>13</v>
      </c>
      <c r="S43" s="338">
        <v>14</v>
      </c>
      <c r="T43" s="338">
        <v>15</v>
      </c>
      <c r="U43" s="338">
        <v>16</v>
      </c>
      <c r="V43" s="338">
        <v>17</v>
      </c>
      <c r="W43" s="338">
        <v>18</v>
      </c>
      <c r="X43" s="338">
        <v>19</v>
      </c>
      <c r="Y43" s="339">
        <v>20</v>
      </c>
    </row>
    <row r="44" spans="1:25" ht="18" customHeight="1">
      <c r="A44" s="426" t="s">
        <v>146</v>
      </c>
      <c r="B44" s="427"/>
      <c r="C44" s="427"/>
      <c r="D44" s="428"/>
      <c r="E44" s="340" t="s">
        <v>248</v>
      </c>
      <c r="F44" s="340" t="s">
        <v>217</v>
      </c>
      <c r="G44" s="340" t="s">
        <v>53</v>
      </c>
      <c r="H44" s="340" t="s">
        <v>54</v>
      </c>
      <c r="I44" s="340" t="s">
        <v>55</v>
      </c>
      <c r="J44" s="340" t="s">
        <v>56</v>
      </c>
      <c r="K44" s="340" t="s">
        <v>57</v>
      </c>
      <c r="L44" s="340" t="s">
        <v>58</v>
      </c>
      <c r="M44" s="340" t="s">
        <v>59</v>
      </c>
      <c r="N44" s="340" t="s">
        <v>60</v>
      </c>
      <c r="O44" s="340" t="s">
        <v>61</v>
      </c>
      <c r="P44" s="340" t="s">
        <v>62</v>
      </c>
      <c r="Q44" s="340" t="s">
        <v>63</v>
      </c>
      <c r="R44" s="340" t="s">
        <v>64</v>
      </c>
      <c r="S44" s="340" t="s">
        <v>65</v>
      </c>
      <c r="T44" s="340" t="s">
        <v>66</v>
      </c>
      <c r="U44" s="340" t="s">
        <v>67</v>
      </c>
      <c r="V44" s="340" t="s">
        <v>68</v>
      </c>
      <c r="W44" s="340" t="s">
        <v>179</v>
      </c>
      <c r="X44" s="340" t="s">
        <v>218</v>
      </c>
      <c r="Y44" s="384" t="s">
        <v>219</v>
      </c>
    </row>
    <row r="45" spans="1:25" ht="18" customHeight="1">
      <c r="A45" s="420" t="s">
        <v>147</v>
      </c>
      <c r="B45" s="421"/>
      <c r="C45" s="421"/>
      <c r="D45" s="422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9"/>
    </row>
    <row r="46" spans="1:25" ht="18" customHeight="1">
      <c r="A46" s="417" t="s">
        <v>150</v>
      </c>
      <c r="B46" s="418"/>
      <c r="C46" s="418"/>
      <c r="D46" s="419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1"/>
    </row>
    <row r="47" spans="1:25" ht="17.25" customHeight="1">
      <c r="A47" s="382" t="s">
        <v>180</v>
      </c>
      <c r="B47" s="382"/>
      <c r="C47" s="289"/>
      <c r="D47" s="382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</row>
    <row r="48" spans="1:25" ht="17.25" customHeight="1">
      <c r="A48" s="335" t="s">
        <v>181</v>
      </c>
      <c r="B48" s="335"/>
      <c r="C48" s="336"/>
      <c r="D48" s="335"/>
      <c r="E48" s="383"/>
      <c r="F48" s="383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83"/>
    </row>
    <row r="49" spans="1:25" ht="17.25" customHeight="1">
      <c r="A49" s="335"/>
      <c r="B49" s="335"/>
      <c r="C49" s="336"/>
      <c r="D49" s="335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8">
    <mergeCell ref="A46:D46"/>
    <mergeCell ref="A45:D45"/>
    <mergeCell ref="A4:D4"/>
    <mergeCell ref="A44:D44"/>
    <mergeCell ref="A3:D3"/>
    <mergeCell ref="A23:D23"/>
    <mergeCell ref="A24:D24"/>
    <mergeCell ref="A43:D43"/>
  </mergeCells>
  <conditionalFormatting sqref="D47 D49:D65536 A47:C65536 A1 B2:D2 A5:D22 A25:D42 F2:IV65536">
    <cfRule type="cellIs" priority="2" dxfId="3" operator="equal" stopIfTrue="1">
      <formula>0</formula>
    </cfRule>
  </conditionalFormatting>
  <conditionalFormatting sqref="E2:E65536">
    <cfRule type="cellIs" priority="1" dxfId="3" operator="equal" stopIfTrue="1">
      <formula>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2014-12-02T08:37:21Z</dcterms:created>
  <dcterms:modified xsi:type="dcterms:W3CDTF">2016-09-01T04:40:19Z</dcterms:modified>
  <cp:category/>
  <cp:version/>
  <cp:contentType/>
  <cp:contentStatus/>
</cp:coreProperties>
</file>